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315" windowHeight="1141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25" i="2" l="1"/>
  <c r="D26" i="2" l="1"/>
  <c r="D55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72" i="1" s="1"/>
</calcChain>
</file>

<file path=xl/sharedStrings.xml><?xml version="1.0" encoding="utf-8"?>
<sst xmlns="http://schemas.openxmlformats.org/spreadsheetml/2006/main" count="288" uniqueCount="144">
  <si>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</si>
  <si>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</si>
  <si>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</si>
  <si>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</si>
  <si>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</si>
  <si>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</si>
  <si>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</si>
  <si>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</si>
  <si>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</si>
  <si>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</si>
  <si>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01.04.2025 Do 30.04.2025</t>
  </si>
  <si>
    <t>INDIGO SVIJET d.o.o.</t>
  </si>
  <si>
    <t>98179708078</t>
  </si>
  <si>
    <t>IX. GIMNAZIJA</t>
  </si>
  <si>
    <t>Ukupno:</t>
  </si>
  <si>
    <t>R-GLOBAL d.o.o.</t>
  </si>
  <si>
    <t>93152082975</t>
  </si>
  <si>
    <t>Zagreb</t>
  </si>
  <si>
    <t>HP-HRVATSKA POŠTA D.D.</t>
  </si>
  <si>
    <t>87311810356</t>
  </si>
  <si>
    <t xml:space="preserve">Zagreb       </t>
  </si>
  <si>
    <t>FINANCIJSKA AGENCIJA</t>
  </si>
  <si>
    <t>85821130368</t>
  </si>
  <si>
    <t>VODOOPSKRBA I ODVODNJA d.o.o.</t>
  </si>
  <si>
    <t>83416546499</t>
  </si>
  <si>
    <t>ZAGREBAČKI ELEKTRIČNI TRAMVAJ</t>
  </si>
  <si>
    <t>82031999604</t>
  </si>
  <si>
    <t xml:space="preserve"> PROPRINT d.o.o.</t>
  </si>
  <si>
    <t>72612732139</t>
  </si>
  <si>
    <t>POLIKLINIKA MEDIRAD d.o.o.</t>
  </si>
  <si>
    <t>72521999231</t>
  </si>
  <si>
    <t>OPTIMUS LAB d.o.o.</t>
  </si>
  <si>
    <t>71981294715</t>
  </si>
  <si>
    <t>BAUHAUS - ZAGREB k.d.</t>
  </si>
  <si>
    <t>71642207963</t>
  </si>
  <si>
    <t>Telemach Hrvatska d.o.o.</t>
  </si>
  <si>
    <t>70133616033</t>
  </si>
  <si>
    <t xml:space="preserve">Zagreb     </t>
  </si>
  <si>
    <t xml:space="preserve">FERO-TERM d.o.o.                                                                </t>
  </si>
  <si>
    <t>69638067216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</si>
  <si>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</si>
  <si>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</si>
  <si>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</si>
  <si>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</si>
  <si>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</si>
  <si>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DUBROVNIK SUN d.o.o.</t>
  </si>
  <si>
    <t>60174672203</t>
  </si>
  <si>
    <t>Dubrovnik</t>
  </si>
  <si>
    <t>Speranza</t>
  </si>
  <si>
    <t>56831241098</t>
  </si>
  <si>
    <t xml:space="preserve">NORT d.o.o.                                                                     </t>
  </si>
  <si>
    <t>50996247148</t>
  </si>
  <si>
    <t>TIP-ZAGREB d.o.o.</t>
  </si>
  <si>
    <t>36198195227</t>
  </si>
  <si>
    <t>Tehit, računalski inženiring d.o.o.</t>
  </si>
  <si>
    <t>25080409407</t>
  </si>
  <si>
    <t>PARTNER ELECTRIC  d.o.o.</t>
  </si>
  <si>
    <t>21246000051</t>
  </si>
  <si>
    <t>Velika Gorica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</si>
  <si>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</si>
  <si>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</si>
  <si>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</si>
  <si>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</si>
  <si>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</si>
  <si>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</si>
  <si>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E.S.K. d.o.o</t>
  </si>
  <si>
    <t>06135698286</t>
  </si>
  <si>
    <t>Plaće za redovan rad</t>
  </si>
  <si>
    <t>Bankarske usluge i usluge platnog prometa</t>
  </si>
  <si>
    <t>Sveukupno:</t>
  </si>
  <si>
    <t>Čakovec</t>
  </si>
  <si>
    <t>Sveta Nedjelja</t>
  </si>
  <si>
    <t>Slovenj Gradec</t>
  </si>
  <si>
    <t xml:space="preserve"> Zagreb</t>
  </si>
  <si>
    <t>Plaće za prekovremeni rad</t>
  </si>
  <si>
    <t>Plaće za posebne uvjete rada</t>
  </si>
  <si>
    <t>DOPRINOSI ZA OBVEZNO ZDRAVSTVENO OSIGURANJE</t>
  </si>
  <si>
    <t>Pristojbe i naknade</t>
  </si>
  <si>
    <t>Ostale usluge - tehnička zaštita - objedinjeni trošak IX. gimnazije i Druge ekonomske škole</t>
  </si>
  <si>
    <t>Naknade za prijevoz,za rad na terenu i odvojeni život - godišnje karte</t>
  </si>
  <si>
    <t>Zakupnine i najamnine - najam fotokopirnog uređaja</t>
  </si>
  <si>
    <t>Usluge tekućeg i investicijskog održavanja - održavanje sustava vatrodojave i videonadzora - objedinjeni trošak IX. gimnazije i Druge ekonomske škole</t>
  </si>
  <si>
    <t>Energija - toplinska energija</t>
  </si>
  <si>
    <t xml:space="preserve">Računalne usluge - antivirusni program </t>
  </si>
  <si>
    <t>Službena putovanja - smještaj za pedagoginju  - Državni stručni skup pedagoga</t>
  </si>
  <si>
    <t>Energija - električna energija</t>
  </si>
  <si>
    <t>Usluge telefona, pošte i prijevoza - telefon</t>
  </si>
  <si>
    <t>Računalne usluge - računovodstveni program</t>
  </si>
  <si>
    <t>Ostale usluge - ispis kopija fotokopirnog  uređaja u najmu</t>
  </si>
  <si>
    <t>Usluge telefona, pošte i prijevoza - pošta</t>
  </si>
  <si>
    <t>Računalne usluge - E-računi</t>
  </si>
  <si>
    <t>Sitni inventar i auto gume - električni bojler za potrebe čajne kuhinje</t>
  </si>
  <si>
    <t>Intelektualne i osobne usluge - ispitivanje radne opreme - objedinjeni trošak IX. gimnazije i Druge ekonomske škole</t>
  </si>
  <si>
    <t>Uredski materijal i ostali materijalni rashodi - higijenski materijal</t>
  </si>
  <si>
    <t>Sitni inventar i auto gume - nabava paleta u sklopu projekta Tajne školskog vrta: Mapiranje i klasifikacija života</t>
  </si>
  <si>
    <t>Redovna isplata prijevoza zaposlenicima 03-2025 - oporezivi dio prijevoza</t>
  </si>
  <si>
    <t>Obveze prema partnerima - isplata Drugoj ekonomskoj za zajedničko održavanje zgrade</t>
  </si>
  <si>
    <t>Druga ekonomska škola</t>
  </si>
  <si>
    <t>Zagrebačka banka d.d.</t>
  </si>
  <si>
    <t>Isplata E - tehničar</t>
  </si>
  <si>
    <t>Intelektualne i osobne usluge - E-tehničar</t>
  </si>
  <si>
    <t>Redovna isplata prijevoza zaposlenicima 03-2025</t>
  </si>
  <si>
    <t xml:space="preserve">Redovna isplata prijevoza zaposlenicima 03-2025 - povrat </t>
  </si>
  <si>
    <t>Službena putovanja - trošak prijevoza  - Državni skup za pedagoge</t>
  </si>
  <si>
    <t>Službena putovanja - trošak vize - terenska nastava u London</t>
  </si>
  <si>
    <t>Isplata dnevnica za službeno putovanje</t>
  </si>
  <si>
    <t>Isplata naknade za vizu  za službeno putovanje</t>
  </si>
  <si>
    <t>Isplata naknade za prijevoz za službeno putovanje</t>
  </si>
  <si>
    <t>Erasmus + mobilnost - povrat neutrošenih sredstava</t>
  </si>
  <si>
    <t>Sjedište / Prebivalište Isplatitelja</t>
  </si>
  <si>
    <t>Ministarstvo znanosti, obrazovanja i mladih</t>
  </si>
  <si>
    <t> 49508397045</t>
  </si>
  <si>
    <t>Obveze za bolovanje na teret HZZO-a</t>
  </si>
  <si>
    <t>Obveze za porez</t>
  </si>
  <si>
    <t>Obveze za MIO II. STUP</t>
  </si>
  <si>
    <t>Obveze za MIO I. STUP</t>
  </si>
  <si>
    <t>Isplata prijevoza učenicima - Samoborček EU grupa d.o.o.</t>
  </si>
  <si>
    <t>Obveze za učenički prijevoz 01. / 02. 2025.</t>
  </si>
  <si>
    <t>Plaće za redovan rad - Stručni ispiti</t>
  </si>
  <si>
    <t>DOPRINOSI ZA OBVEZNO ZDRAVSTVENO OSIGURANJE - Stručni ispiti</t>
  </si>
  <si>
    <t>Intelektualne i osobne usluge - Stručni ispiti - vanjski suradnici</t>
  </si>
  <si>
    <t>Isplata Autorski honorar</t>
  </si>
  <si>
    <t>Isplata Stručni ispiti -vanjski suradnici</t>
  </si>
  <si>
    <t>Ostali rashodi za zaposlene - Materijalna prava -potpora za bolovanje</t>
  </si>
  <si>
    <t>Ostali rashodi za zaposlene - Materijalna prava -Jubilarne nagrade</t>
  </si>
  <si>
    <t>Ostali rashodi za zaposlene - Matetijalna prava - Nagrada za uskršnje blagdane</t>
  </si>
  <si>
    <t>DOPRINOSI ZA OBVEZNO ZDRAVSTVENO OSIGURANJE  -  Materijalna prava -Jubilarne nagrade</t>
  </si>
  <si>
    <t>Obveze za porez  - Materijalna prava -Jubilarne nagrade</t>
  </si>
  <si>
    <t>Obveze za MIO I. STUP  -Materijalna prava -Jubilarne nagrade</t>
  </si>
  <si>
    <t>Obveze za MIO II. STUP - Materijalna prava -Jubilarne nagrade</t>
  </si>
  <si>
    <t>Službena putovanja - dnevnice u zakonskom iznosu  - terenska nastava u London</t>
  </si>
  <si>
    <t>Službena putovanja - dnevnice u zakonskom iznosu  - terenska nastava 11. i 12. travnja 2025.</t>
  </si>
  <si>
    <t>Sitni inventar i auto gume - nabava jastuka/sjedalice za palete u sklopu projekta Tajne školskog vrta: Mapiranje i klasifikacija života</t>
  </si>
  <si>
    <t>Komunalne usluge - voda - objedinjeni trošak IX. gimnazije i Druge ekonomske škole</t>
  </si>
  <si>
    <t>Zdravstvene usluge - sistematski pregled zaposlenika - dopuna</t>
  </si>
  <si>
    <t>Komunalne usluge - vodna naknada - objedinjeni trošak IX. gimnazije i Druge ekonomske škole</t>
  </si>
  <si>
    <t>Službena putovanja - avio karte, karte za vlak i karte za bus  - mobilnost u Francusku i Italiju u sklopu Erasmus+ projekta</t>
  </si>
  <si>
    <t>Uredski materijal i ostali materijalni rashodi - fotokopirni papir</t>
  </si>
  <si>
    <t>Naknade za prijevoz, za rad na terenu i odvojeni život  - mjesečni prijevoz zaposlenika - oporezivo</t>
  </si>
  <si>
    <t>Naknade za prijevoz, za rad na terenu i odvojeni život - mjesečni prijevoz zaposlenika - povrat krivo isplaćene naknade za prijevoz</t>
  </si>
  <si>
    <t>Naknade za prijevoz, za rad na terenu i odvojeni život - mjesečni prijevoz zaposlenika</t>
  </si>
  <si>
    <t>Intelektualne i osobne usluge - Autorski honorar za videouradak plesne skupine za državno natjecanje</t>
  </si>
  <si>
    <t>Ostali nespomenuti rashodi poslovanja - povrat neutrošenih sredstava s dviju Erasmus+ mobilnosti</t>
  </si>
  <si>
    <t xml:space="preserve">Odgovorna osoba: Sonja Lušić Radošević, prof_x000D_.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</si>
</sst>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4" fillId="2" borderId="7" xfId="0" applyFont="1" applyFill="1" applyBorder="1"/>
    <xf numFmtId="0" fontId="3" fillId="3" borderId="11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143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11</v>
      </c>
      <c r="B7" s="14" t="s">
        <v>12</v>
      </c>
      <c r="C7" s="10" t="s">
        <v>17</v>
      </c>
      <c r="D7" s="18">
        <v>612.69000000000005</v>
      </c>
      <c r="E7" s="10">
        <v>3225</v>
      </c>
      <c r="F7" s="36" t="s">
        <v>132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612.69000000000005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61.21</v>
      </c>
      <c r="E9" s="10">
        <v>3235</v>
      </c>
      <c r="F9" s="9" t="s">
        <v>80</v>
      </c>
      <c r="G9" s="28" t="s">
        <v>13</v>
      </c>
    </row>
    <row r="10" spans="1:7" x14ac:dyDescent="0.25">
      <c r="A10" s="9"/>
      <c r="B10" s="14"/>
      <c r="C10" s="10"/>
      <c r="D10" s="18">
        <v>53.75</v>
      </c>
      <c r="E10" s="10">
        <v>3239</v>
      </c>
      <c r="F10" s="9" t="s">
        <v>88</v>
      </c>
      <c r="G10" s="29" t="s">
        <v>13</v>
      </c>
    </row>
    <row r="11" spans="1:7" ht="27" customHeight="1" thickBot="1" x14ac:dyDescent="0.3">
      <c r="A11" s="22" t="s">
        <v>14</v>
      </c>
      <c r="B11" s="23"/>
      <c r="C11" s="24"/>
      <c r="D11" s="25">
        <f>SUM(D9:D10)</f>
        <v>114.96000000000001</v>
      </c>
      <c r="E11" s="24"/>
      <c r="F11" s="26"/>
      <c r="G11" s="27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33.159999999999997</v>
      </c>
      <c r="E12" s="10">
        <v>3231</v>
      </c>
      <c r="F12" s="9" t="s">
        <v>89</v>
      </c>
      <c r="G12" s="28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SUM(D12:D12)</f>
        <v>33.159999999999997</v>
      </c>
      <c r="E13" s="24"/>
      <c r="F13" s="26"/>
      <c r="G13" s="27"/>
    </row>
    <row r="14" spans="1:7" x14ac:dyDescent="0.25">
      <c r="A14" s="9" t="s">
        <v>21</v>
      </c>
      <c r="B14" s="14" t="s">
        <v>22</v>
      </c>
      <c r="C14" s="10" t="s">
        <v>17</v>
      </c>
      <c r="D14" s="18">
        <v>1.66</v>
      </c>
      <c r="E14" s="10">
        <v>3238</v>
      </c>
      <c r="F14" s="9" t="s">
        <v>90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1.66</v>
      </c>
      <c r="E15" s="24"/>
      <c r="F15" s="26"/>
      <c r="G15" s="27"/>
    </row>
    <row r="16" spans="1:7" ht="30" x14ac:dyDescent="0.25">
      <c r="A16" s="9" t="s">
        <v>23</v>
      </c>
      <c r="B16" s="14" t="s">
        <v>24</v>
      </c>
      <c r="C16" s="10" t="s">
        <v>17</v>
      </c>
      <c r="D16" s="18">
        <v>7.5</v>
      </c>
      <c r="E16" s="10">
        <v>3234</v>
      </c>
      <c r="F16" s="36" t="s">
        <v>133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7.5</v>
      </c>
      <c r="E17" s="24"/>
      <c r="F17" s="26"/>
      <c r="G17" s="27"/>
    </row>
    <row r="18" spans="1:7" x14ac:dyDescent="0.25">
      <c r="A18" s="9" t="s">
        <v>25</v>
      </c>
      <c r="B18" s="14" t="s">
        <v>26</v>
      </c>
      <c r="C18" s="10" t="s">
        <v>17</v>
      </c>
      <c r="D18" s="18">
        <v>429.81</v>
      </c>
      <c r="E18" s="10">
        <v>3212</v>
      </c>
      <c r="F18" s="9" t="s">
        <v>79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429.81</v>
      </c>
      <c r="E19" s="24"/>
      <c r="F19" s="26"/>
      <c r="G19" s="27"/>
    </row>
    <row r="20" spans="1:7" x14ac:dyDescent="0.25">
      <c r="A20" s="9" t="s">
        <v>27</v>
      </c>
      <c r="B20" s="14" t="s">
        <v>28</v>
      </c>
      <c r="C20" s="10" t="s">
        <v>17</v>
      </c>
      <c r="D20" s="18">
        <v>208.25</v>
      </c>
      <c r="E20" s="10">
        <v>3239</v>
      </c>
      <c r="F20" s="9" t="s">
        <v>88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208.25</v>
      </c>
      <c r="E21" s="24"/>
      <c r="F21" s="26"/>
      <c r="G21" s="27"/>
    </row>
    <row r="22" spans="1:7" x14ac:dyDescent="0.25">
      <c r="A22" s="9" t="s">
        <v>29</v>
      </c>
      <c r="B22" s="14" t="s">
        <v>30</v>
      </c>
      <c r="C22" s="10" t="s">
        <v>17</v>
      </c>
      <c r="D22" s="18">
        <v>150</v>
      </c>
      <c r="E22" s="10">
        <v>3236</v>
      </c>
      <c r="F22" s="9" t="s">
        <v>134</v>
      </c>
      <c r="G22" s="28" t="s">
        <v>13</v>
      </c>
    </row>
    <row r="23" spans="1:7" ht="27" customHeight="1" thickBot="1" x14ac:dyDescent="0.3">
      <c r="A23" s="22" t="s">
        <v>14</v>
      </c>
      <c r="B23" s="23"/>
      <c r="C23" s="24"/>
      <c r="D23" s="25">
        <f>SUM(D22:D22)</f>
        <v>150</v>
      </c>
      <c r="E23" s="24"/>
      <c r="F23" s="26"/>
      <c r="G23" s="27"/>
    </row>
    <row r="24" spans="1:7" x14ac:dyDescent="0.25">
      <c r="A24" s="9" t="s">
        <v>31</v>
      </c>
      <c r="B24" s="14" t="s">
        <v>32</v>
      </c>
      <c r="C24" s="10" t="s">
        <v>70</v>
      </c>
      <c r="D24" s="18">
        <v>175</v>
      </c>
      <c r="E24" s="10">
        <v>3238</v>
      </c>
      <c r="F24" s="9" t="s">
        <v>87</v>
      </c>
      <c r="G24" s="28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SUM(D24:D24)</f>
        <v>175</v>
      </c>
      <c r="E25" s="24"/>
      <c r="F25" s="26"/>
      <c r="G25" s="27"/>
    </row>
    <row r="26" spans="1:7" ht="30" x14ac:dyDescent="0.25">
      <c r="A26" s="9" t="s">
        <v>33</v>
      </c>
      <c r="B26" s="14" t="s">
        <v>34</v>
      </c>
      <c r="C26" s="10" t="s">
        <v>17</v>
      </c>
      <c r="D26" s="18">
        <v>446.16</v>
      </c>
      <c r="E26" s="10">
        <v>3225</v>
      </c>
      <c r="F26" s="36" t="s">
        <v>94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446.16</v>
      </c>
      <c r="E27" s="24"/>
      <c r="F27" s="26"/>
      <c r="G27" s="27"/>
    </row>
    <row r="28" spans="1:7" x14ac:dyDescent="0.25">
      <c r="A28" s="9" t="s">
        <v>35</v>
      </c>
      <c r="B28" s="14" t="s">
        <v>36</v>
      </c>
      <c r="C28" s="10" t="s">
        <v>37</v>
      </c>
      <c r="D28" s="18">
        <v>30.53</v>
      </c>
      <c r="E28" s="10">
        <v>3231</v>
      </c>
      <c r="F28" s="9" t="s">
        <v>86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30.53</v>
      </c>
      <c r="E29" s="24"/>
      <c r="F29" s="26"/>
      <c r="G29" s="27"/>
    </row>
    <row r="30" spans="1:7" x14ac:dyDescent="0.25">
      <c r="A30" s="9" t="s">
        <v>38</v>
      </c>
      <c r="B30" s="14" t="s">
        <v>39</v>
      </c>
      <c r="C30" s="10" t="s">
        <v>17</v>
      </c>
      <c r="D30" s="18">
        <v>101.15</v>
      </c>
      <c r="E30" s="10">
        <v>3225</v>
      </c>
      <c r="F30" s="9" t="s">
        <v>91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101.15</v>
      </c>
      <c r="E31" s="24"/>
      <c r="F31" s="26"/>
      <c r="G31" s="27"/>
    </row>
    <row r="32" spans="1:7" x14ac:dyDescent="0.25">
      <c r="A32" s="9" t="s">
        <v>40</v>
      </c>
      <c r="B32" s="14" t="s">
        <v>41</v>
      </c>
      <c r="C32" s="10" t="s">
        <v>17</v>
      </c>
      <c r="D32" s="18">
        <v>1743.81</v>
      </c>
      <c r="E32" s="10">
        <v>3223</v>
      </c>
      <c r="F32" s="9" t="s">
        <v>85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1743.81</v>
      </c>
      <c r="E33" s="24"/>
      <c r="F33" s="26"/>
      <c r="G33" s="27"/>
    </row>
    <row r="34" spans="1:7" ht="30" x14ac:dyDescent="0.25">
      <c r="A34" s="9" t="s">
        <v>42</v>
      </c>
      <c r="B34" s="14" t="s">
        <v>43</v>
      </c>
      <c r="C34" s="10" t="s">
        <v>44</v>
      </c>
      <c r="D34" s="18">
        <v>226.77</v>
      </c>
      <c r="E34" s="10">
        <v>3234</v>
      </c>
      <c r="F34" s="36" t="s">
        <v>135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226.77</v>
      </c>
      <c r="E35" s="24"/>
      <c r="F35" s="26"/>
      <c r="G35" s="27"/>
    </row>
    <row r="36" spans="1:7" ht="30" x14ac:dyDescent="0.25">
      <c r="A36" s="9" t="s">
        <v>45</v>
      </c>
      <c r="B36" s="14" t="s">
        <v>46</v>
      </c>
      <c r="C36" s="10" t="s">
        <v>47</v>
      </c>
      <c r="D36" s="18">
        <v>143.6</v>
      </c>
      <c r="E36" s="10">
        <v>3211</v>
      </c>
      <c r="F36" s="36" t="s">
        <v>84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143.6</v>
      </c>
      <c r="E37" s="24"/>
      <c r="F37" s="26"/>
      <c r="G37" s="27"/>
    </row>
    <row r="38" spans="1:7" ht="30" x14ac:dyDescent="0.25">
      <c r="A38" s="9" t="s">
        <v>48</v>
      </c>
      <c r="B38" s="14" t="s">
        <v>49</v>
      </c>
      <c r="C38" s="10" t="s">
        <v>17</v>
      </c>
      <c r="D38" s="18">
        <v>3612.75</v>
      </c>
      <c r="E38" s="10">
        <v>3211</v>
      </c>
      <c r="F38" s="36" t="s">
        <v>136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3612.75</v>
      </c>
      <c r="E39" s="24"/>
      <c r="F39" s="26"/>
      <c r="G39" s="27"/>
    </row>
    <row r="40" spans="1:7" x14ac:dyDescent="0.25">
      <c r="A40" s="9" t="s">
        <v>50</v>
      </c>
      <c r="B40" s="14" t="s">
        <v>51</v>
      </c>
      <c r="C40" s="10" t="s">
        <v>17</v>
      </c>
      <c r="D40" s="18">
        <v>310</v>
      </c>
      <c r="E40" s="10">
        <v>3238</v>
      </c>
      <c r="F40" s="9" t="s">
        <v>83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310</v>
      </c>
      <c r="E41" s="24"/>
      <c r="F41" s="26"/>
      <c r="G41" s="27"/>
    </row>
    <row r="42" spans="1:7" x14ac:dyDescent="0.25">
      <c r="A42" s="9" t="s">
        <v>52</v>
      </c>
      <c r="B42" s="14" t="s">
        <v>53</v>
      </c>
      <c r="C42" s="10" t="s">
        <v>71</v>
      </c>
      <c r="D42" s="18">
        <v>219.68</v>
      </c>
      <c r="E42" s="10">
        <v>3221</v>
      </c>
      <c r="F42" s="9" t="s">
        <v>137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219.68</v>
      </c>
      <c r="E43" s="24"/>
      <c r="F43" s="26"/>
      <c r="G43" s="27"/>
    </row>
    <row r="44" spans="1:7" x14ac:dyDescent="0.25">
      <c r="A44" s="9" t="s">
        <v>54</v>
      </c>
      <c r="B44" s="14" t="s">
        <v>55</v>
      </c>
      <c r="C44" s="10" t="s">
        <v>72</v>
      </c>
      <c r="D44" s="18">
        <v>63.71</v>
      </c>
      <c r="E44" s="10">
        <v>3221</v>
      </c>
      <c r="F44" s="9" t="s">
        <v>93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63.71</v>
      </c>
      <c r="E45" s="24"/>
      <c r="F45" s="26"/>
      <c r="G45" s="27"/>
    </row>
    <row r="46" spans="1:7" ht="45" x14ac:dyDescent="0.25">
      <c r="A46" s="9" t="s">
        <v>56</v>
      </c>
      <c r="B46" s="14" t="s">
        <v>57</v>
      </c>
      <c r="C46" s="10" t="s">
        <v>58</v>
      </c>
      <c r="D46" s="18">
        <v>114.59</v>
      </c>
      <c r="E46" s="10">
        <v>3232</v>
      </c>
      <c r="F46" s="36" t="s">
        <v>81</v>
      </c>
      <c r="G46" s="28" t="s">
        <v>13</v>
      </c>
    </row>
    <row r="47" spans="1:7" ht="27" customHeight="1" thickBot="1" x14ac:dyDescent="0.3">
      <c r="A47" s="22" t="s">
        <v>14</v>
      </c>
      <c r="B47" s="23"/>
      <c r="C47" s="24"/>
      <c r="D47" s="25">
        <f>SUM(D46:D46)</f>
        <v>114.59</v>
      </c>
      <c r="E47" s="24"/>
      <c r="F47" s="26"/>
      <c r="G47" s="27"/>
    </row>
    <row r="48" spans="1:7" x14ac:dyDescent="0.25">
      <c r="A48" s="9" t="s">
        <v>59</v>
      </c>
      <c r="B48" s="14" t="s">
        <v>60</v>
      </c>
      <c r="C48" s="10" t="s">
        <v>17</v>
      </c>
      <c r="D48" s="18">
        <v>6734.52</v>
      </c>
      <c r="E48" s="10">
        <v>3223</v>
      </c>
      <c r="F48" s="9" t="s">
        <v>82</v>
      </c>
      <c r="G48" s="28" t="s">
        <v>13</v>
      </c>
    </row>
    <row r="49" spans="1:7" ht="27" customHeight="1" thickBot="1" x14ac:dyDescent="0.3">
      <c r="A49" s="22" t="s">
        <v>14</v>
      </c>
      <c r="B49" s="23"/>
      <c r="C49" s="24"/>
      <c r="D49" s="25">
        <f>SUM(D48:D48)</f>
        <v>6734.52</v>
      </c>
      <c r="E49" s="24"/>
      <c r="F49" s="26"/>
      <c r="G49" s="27"/>
    </row>
    <row r="50" spans="1:7" x14ac:dyDescent="0.25">
      <c r="A50" s="9" t="s">
        <v>61</v>
      </c>
      <c r="B50" s="14" t="s">
        <v>62</v>
      </c>
      <c r="C50" s="10" t="s">
        <v>17</v>
      </c>
      <c r="D50" s="18">
        <v>60.98</v>
      </c>
      <c r="E50" s="10">
        <v>3235</v>
      </c>
      <c r="F50" s="9" t="s">
        <v>80</v>
      </c>
      <c r="G50" s="28" t="s">
        <v>13</v>
      </c>
    </row>
    <row r="51" spans="1:7" ht="27" customHeight="1" thickBot="1" x14ac:dyDescent="0.3">
      <c r="A51" s="22" t="s">
        <v>14</v>
      </c>
      <c r="B51" s="23"/>
      <c r="C51" s="24"/>
      <c r="D51" s="25">
        <f>SUM(D50:D50)</f>
        <v>60.98</v>
      </c>
      <c r="E51" s="24"/>
      <c r="F51" s="26"/>
      <c r="G51" s="27"/>
    </row>
    <row r="52" spans="1:7" ht="30" x14ac:dyDescent="0.25">
      <c r="A52" s="9" t="s">
        <v>63</v>
      </c>
      <c r="B52" s="14" t="s">
        <v>64</v>
      </c>
      <c r="C52" s="10" t="s">
        <v>17</v>
      </c>
      <c r="D52" s="18">
        <v>49.6</v>
      </c>
      <c r="E52" s="10">
        <v>3239</v>
      </c>
      <c r="F52" s="36" t="s">
        <v>78</v>
      </c>
      <c r="G52" s="28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SUM(D52:D52)</f>
        <v>49.6</v>
      </c>
      <c r="E53" s="24"/>
      <c r="F53" s="26"/>
      <c r="G53" s="27"/>
    </row>
    <row r="54" spans="1:7" ht="30" x14ac:dyDescent="0.25">
      <c r="A54" s="9" t="s">
        <v>65</v>
      </c>
      <c r="B54" s="14" t="s">
        <v>66</v>
      </c>
      <c r="C54" s="10" t="s">
        <v>73</v>
      </c>
      <c r="D54" s="18">
        <v>706.25</v>
      </c>
      <c r="E54" s="10">
        <v>3237</v>
      </c>
      <c r="F54" s="36" t="s">
        <v>92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706.25</v>
      </c>
      <c r="E55" s="24"/>
      <c r="F55" s="26"/>
      <c r="G55" s="27"/>
    </row>
    <row r="56" spans="1:7" ht="30.75" thickBot="1" x14ac:dyDescent="0.3">
      <c r="A56" s="36" t="s">
        <v>95</v>
      </c>
      <c r="B56" s="14"/>
      <c r="C56" s="10"/>
      <c r="D56" s="18">
        <v>148.13999999999999</v>
      </c>
      <c r="E56" s="10">
        <v>3129</v>
      </c>
      <c r="F56" s="36" t="s">
        <v>138</v>
      </c>
      <c r="G56" s="29" t="s">
        <v>13</v>
      </c>
    </row>
    <row r="57" spans="1:7" x14ac:dyDescent="0.25">
      <c r="A57" s="44" t="s">
        <v>106</v>
      </c>
      <c r="B57" s="45"/>
      <c r="C57" s="46"/>
      <c r="D57" s="47">
        <v>23.44</v>
      </c>
      <c r="E57" s="46">
        <v>3211</v>
      </c>
      <c r="F57" s="55" t="s">
        <v>104</v>
      </c>
      <c r="G57" s="28" t="s">
        <v>13</v>
      </c>
    </row>
    <row r="58" spans="1:7" ht="30" x14ac:dyDescent="0.25">
      <c r="A58" s="49" t="s">
        <v>105</v>
      </c>
      <c r="B58" s="50"/>
      <c r="C58" s="51"/>
      <c r="D58" s="52">
        <v>660</v>
      </c>
      <c r="E58" s="51">
        <v>3211</v>
      </c>
      <c r="F58" s="60" t="s">
        <v>130</v>
      </c>
      <c r="G58" s="29" t="s">
        <v>13</v>
      </c>
    </row>
    <row r="59" spans="1:7" x14ac:dyDescent="0.25">
      <c r="A59" s="49" t="s">
        <v>107</v>
      </c>
      <c r="B59" s="50"/>
      <c r="C59" s="51"/>
      <c r="D59" s="52">
        <v>35.479999999999997</v>
      </c>
      <c r="E59" s="51">
        <v>3211</v>
      </c>
      <c r="F59" s="60" t="s">
        <v>103</v>
      </c>
      <c r="G59" s="29" t="s">
        <v>13</v>
      </c>
    </row>
    <row r="60" spans="1:7" ht="30.75" thickBot="1" x14ac:dyDescent="0.3">
      <c r="A60" s="53" t="s">
        <v>105</v>
      </c>
      <c r="B60" s="23"/>
      <c r="C60" s="24"/>
      <c r="D60" s="54">
        <v>3440</v>
      </c>
      <c r="E60" s="24">
        <v>3211</v>
      </c>
      <c r="F60" s="56" t="s">
        <v>131</v>
      </c>
      <c r="G60" s="27" t="s">
        <v>13</v>
      </c>
    </row>
    <row r="61" spans="1:7" ht="30" x14ac:dyDescent="0.25">
      <c r="A61" s="44" t="s">
        <v>102</v>
      </c>
      <c r="B61" s="45"/>
      <c r="C61" s="46"/>
      <c r="D61" s="47">
        <v>-38.49</v>
      </c>
      <c r="E61" s="46">
        <v>3212</v>
      </c>
      <c r="F61" s="55" t="s">
        <v>139</v>
      </c>
      <c r="G61" s="28" t="s">
        <v>13</v>
      </c>
    </row>
    <row r="62" spans="1:7" ht="30.75" thickBot="1" x14ac:dyDescent="0.3">
      <c r="A62" s="53" t="s">
        <v>101</v>
      </c>
      <c r="B62" s="23"/>
      <c r="C62" s="24"/>
      <c r="D62" s="54">
        <v>2286.9</v>
      </c>
      <c r="E62" s="24">
        <v>3212</v>
      </c>
      <c r="F62" s="56" t="s">
        <v>140</v>
      </c>
      <c r="G62" s="27" t="s">
        <v>13</v>
      </c>
    </row>
    <row r="63" spans="1:7" ht="15.75" thickBot="1" x14ac:dyDescent="0.3">
      <c r="A63" s="37" t="s">
        <v>99</v>
      </c>
      <c r="B63" s="31"/>
      <c r="C63" s="32"/>
      <c r="D63" s="57">
        <v>76.760000000000005</v>
      </c>
      <c r="E63" s="32">
        <v>3237</v>
      </c>
      <c r="F63" s="34" t="s">
        <v>100</v>
      </c>
      <c r="G63" s="35" t="s">
        <v>13</v>
      </c>
    </row>
    <row r="64" spans="1:7" ht="30.75" thickBot="1" x14ac:dyDescent="0.3">
      <c r="A64" s="37" t="s">
        <v>121</v>
      </c>
      <c r="B64" s="31"/>
      <c r="C64" s="32"/>
      <c r="D64" s="57">
        <v>348.56</v>
      </c>
      <c r="E64" s="32">
        <v>3237</v>
      </c>
      <c r="F64" s="58" t="s">
        <v>141</v>
      </c>
      <c r="G64" s="35" t="s">
        <v>13</v>
      </c>
    </row>
    <row r="65" spans="1:7" ht="15.75" thickBot="1" x14ac:dyDescent="0.3">
      <c r="A65" s="37" t="s">
        <v>122</v>
      </c>
      <c r="B65" s="31"/>
      <c r="C65" s="32"/>
      <c r="D65" s="57">
        <v>86.01</v>
      </c>
      <c r="E65" s="32">
        <v>3237</v>
      </c>
      <c r="F65" s="34" t="s">
        <v>120</v>
      </c>
      <c r="G65" s="35" t="s">
        <v>13</v>
      </c>
    </row>
    <row r="66" spans="1:7" ht="15.75" thickBot="1" x14ac:dyDescent="0.3">
      <c r="A66" s="9" t="s">
        <v>116</v>
      </c>
      <c r="B66" s="14"/>
      <c r="C66" s="10"/>
      <c r="D66" s="18">
        <v>1465.5</v>
      </c>
      <c r="E66" s="10">
        <v>3242</v>
      </c>
      <c r="F66" s="9" t="s">
        <v>117</v>
      </c>
      <c r="G66" s="29" t="s">
        <v>13</v>
      </c>
    </row>
    <row r="67" spans="1:7" ht="30.75" thickBot="1" x14ac:dyDescent="0.3">
      <c r="A67" s="37" t="s">
        <v>108</v>
      </c>
      <c r="B67" s="31"/>
      <c r="C67" s="32"/>
      <c r="D67" s="57">
        <v>-1184</v>
      </c>
      <c r="E67" s="32">
        <v>3299</v>
      </c>
      <c r="F67" s="58" t="s">
        <v>142</v>
      </c>
      <c r="G67" s="35" t="s">
        <v>13</v>
      </c>
    </row>
    <row r="68" spans="1:7" x14ac:dyDescent="0.25">
      <c r="A68" s="44" t="s">
        <v>98</v>
      </c>
      <c r="B68" s="45"/>
      <c r="C68" s="46"/>
      <c r="D68" s="47">
        <v>25.04</v>
      </c>
      <c r="E68" s="46">
        <v>3431</v>
      </c>
      <c r="F68" s="48" t="s">
        <v>68</v>
      </c>
      <c r="G68" s="28" t="s">
        <v>13</v>
      </c>
    </row>
    <row r="69" spans="1:7" ht="15.75" thickBot="1" x14ac:dyDescent="0.3">
      <c r="A69" s="53" t="s">
        <v>98</v>
      </c>
      <c r="B69" s="23"/>
      <c r="C69" s="24"/>
      <c r="D69" s="54">
        <v>66.290000000000006</v>
      </c>
      <c r="E69" s="24">
        <v>3431</v>
      </c>
      <c r="F69" s="26" t="s">
        <v>68</v>
      </c>
      <c r="G69" s="27" t="s">
        <v>13</v>
      </c>
    </row>
    <row r="70" spans="1:7" ht="30.75" thickBot="1" x14ac:dyDescent="0.3">
      <c r="A70" s="37" t="s">
        <v>97</v>
      </c>
      <c r="B70" s="31"/>
      <c r="C70" s="32"/>
      <c r="D70" s="57">
        <v>287.72000000000003</v>
      </c>
      <c r="E70" s="32">
        <v>3959</v>
      </c>
      <c r="F70" s="58" t="s">
        <v>96</v>
      </c>
      <c r="G70" s="35" t="s">
        <v>13</v>
      </c>
    </row>
    <row r="71" spans="1:7" ht="21" customHeight="1" thickBot="1" x14ac:dyDescent="0.3">
      <c r="A71" s="22" t="s">
        <v>14</v>
      </c>
      <c r="B71" s="23"/>
      <c r="C71" s="24"/>
      <c r="D71" s="25">
        <f>SUM(D56:D70)</f>
        <v>7727.3499999999995</v>
      </c>
      <c r="E71" s="24"/>
      <c r="F71" s="26"/>
      <c r="G71" s="27"/>
    </row>
    <row r="72" spans="1:7" ht="15.75" thickBot="1" x14ac:dyDescent="0.3">
      <c r="A72" s="30" t="s">
        <v>69</v>
      </c>
      <c r="B72" s="31"/>
      <c r="C72" s="32"/>
      <c r="D72" s="33">
        <f>SUM(D8,D11,D13,D15,D17,D19,D21,D23,D25,D27,D29,D31,D33,D35,D37,D39,D41,D43,D45,D47,D49,D51,D53,D55,D71)</f>
        <v>24024.48</v>
      </c>
      <c r="E72" s="32"/>
      <c r="F72" s="34"/>
      <c r="G72" s="35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3"/>
  <sheetViews>
    <sheetView topLeftCell="A4" workbookViewId="0">
      <selection activeCell="C26" sqref="C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38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39"/>
    </row>
    <row r="3" spans="1:6" ht="18.75" customHeight="1" x14ac:dyDescent="0.25">
      <c r="F3" s="29"/>
    </row>
    <row r="4" spans="1:6" x14ac:dyDescent="0.25">
      <c r="A4" s="2" t="s">
        <v>10</v>
      </c>
      <c r="F4" s="29"/>
    </row>
    <row r="5" spans="1:6" ht="19.5" customHeight="1" thickBot="1" x14ac:dyDescent="0.3">
      <c r="C5" s="3"/>
      <c r="F5" s="29"/>
    </row>
    <row r="6" spans="1:6" ht="36.75" customHeight="1" thickTop="1" thickBot="1" x14ac:dyDescent="0.3">
      <c r="A6" s="6" t="s">
        <v>6</v>
      </c>
      <c r="B6" s="13" t="s">
        <v>1</v>
      </c>
      <c r="C6" s="7" t="s">
        <v>109</v>
      </c>
      <c r="D6" s="17" t="s">
        <v>3</v>
      </c>
      <c r="E6" s="6" t="s">
        <v>4</v>
      </c>
      <c r="F6" s="40" t="s">
        <v>5</v>
      </c>
    </row>
    <row r="7" spans="1:6" ht="15.75" thickTop="1" x14ac:dyDescent="0.25">
      <c r="A7" s="10" t="s">
        <v>110</v>
      </c>
      <c r="B7" s="14" t="s">
        <v>111</v>
      </c>
      <c r="C7" s="10" t="s">
        <v>17</v>
      </c>
      <c r="D7" s="18">
        <v>92.29</v>
      </c>
      <c r="E7" s="10">
        <v>3111</v>
      </c>
      <c r="F7" s="41" t="s">
        <v>118</v>
      </c>
    </row>
    <row r="8" spans="1:6" x14ac:dyDescent="0.25">
      <c r="A8" s="10" t="s">
        <v>110</v>
      </c>
      <c r="B8" s="14" t="s">
        <v>111</v>
      </c>
      <c r="C8" s="10" t="s">
        <v>17</v>
      </c>
      <c r="D8" s="18">
        <v>15.23</v>
      </c>
      <c r="E8" s="10">
        <v>3132</v>
      </c>
      <c r="F8" s="41" t="s">
        <v>119</v>
      </c>
    </row>
    <row r="9" spans="1:6" x14ac:dyDescent="0.25">
      <c r="A9" s="10" t="s">
        <v>110</v>
      </c>
      <c r="B9" s="14" t="s">
        <v>111</v>
      </c>
      <c r="C9" s="10" t="s">
        <v>17</v>
      </c>
      <c r="D9" s="18">
        <v>107447.65</v>
      </c>
      <c r="E9" s="10">
        <v>3111</v>
      </c>
      <c r="F9" s="41" t="s">
        <v>67</v>
      </c>
    </row>
    <row r="10" spans="1:6" x14ac:dyDescent="0.25">
      <c r="A10" s="10" t="s">
        <v>110</v>
      </c>
      <c r="B10" s="14" t="s">
        <v>111</v>
      </c>
      <c r="C10" s="10" t="s">
        <v>17</v>
      </c>
      <c r="D10" s="18">
        <v>4258.84</v>
      </c>
      <c r="E10" s="10">
        <v>3113</v>
      </c>
      <c r="F10" s="41" t="s">
        <v>74</v>
      </c>
    </row>
    <row r="11" spans="1:6" x14ac:dyDescent="0.25">
      <c r="A11" s="10" t="s">
        <v>110</v>
      </c>
      <c r="B11" s="14" t="s">
        <v>111</v>
      </c>
      <c r="C11" s="10" t="s">
        <v>17</v>
      </c>
      <c r="D11" s="18">
        <v>5346.08</v>
      </c>
      <c r="E11" s="10">
        <v>3114</v>
      </c>
      <c r="F11" s="41" t="s">
        <v>75</v>
      </c>
    </row>
    <row r="12" spans="1:6" x14ac:dyDescent="0.25">
      <c r="A12" s="10" t="s">
        <v>110</v>
      </c>
      <c r="B12" s="14" t="s">
        <v>111</v>
      </c>
      <c r="C12" s="10" t="s">
        <v>17</v>
      </c>
      <c r="D12" s="18">
        <v>1677.46</v>
      </c>
      <c r="E12" s="10">
        <v>3121</v>
      </c>
      <c r="F12" s="41" t="s">
        <v>124</v>
      </c>
    </row>
    <row r="13" spans="1:6" x14ac:dyDescent="0.25">
      <c r="A13" s="10" t="s">
        <v>110</v>
      </c>
      <c r="B13" s="14" t="s">
        <v>111</v>
      </c>
      <c r="C13" s="10" t="s">
        <v>17</v>
      </c>
      <c r="D13" s="18">
        <v>882.88</v>
      </c>
      <c r="E13" s="10">
        <v>3121</v>
      </c>
      <c r="F13" s="41" t="s">
        <v>123</v>
      </c>
    </row>
    <row r="14" spans="1:6" ht="30" x14ac:dyDescent="0.25">
      <c r="A14" s="10" t="s">
        <v>110</v>
      </c>
      <c r="B14" s="14" t="s">
        <v>111</v>
      </c>
      <c r="C14" s="10" t="s">
        <v>17</v>
      </c>
      <c r="D14" s="18">
        <v>6100</v>
      </c>
      <c r="E14" s="10">
        <v>3121</v>
      </c>
      <c r="F14" s="59" t="s">
        <v>125</v>
      </c>
    </row>
    <row r="15" spans="1:6" x14ac:dyDescent="0.25">
      <c r="A15" s="10" t="s">
        <v>110</v>
      </c>
      <c r="B15" s="14" t="s">
        <v>111</v>
      </c>
      <c r="C15" s="10" t="s">
        <v>17</v>
      </c>
      <c r="D15" s="18">
        <v>1820.86</v>
      </c>
      <c r="E15" s="10">
        <v>3122</v>
      </c>
      <c r="F15" s="41" t="s">
        <v>112</v>
      </c>
    </row>
    <row r="16" spans="1:6" ht="30" x14ac:dyDescent="0.25">
      <c r="A16" s="10" t="s">
        <v>110</v>
      </c>
      <c r="B16" s="14" t="s">
        <v>111</v>
      </c>
      <c r="C16" s="10" t="s">
        <v>17</v>
      </c>
      <c r="D16" s="18">
        <v>108.48</v>
      </c>
      <c r="E16" s="10">
        <v>3132</v>
      </c>
      <c r="F16" s="59" t="s">
        <v>126</v>
      </c>
    </row>
    <row r="17" spans="1:6" x14ac:dyDescent="0.25">
      <c r="A17" s="10" t="s">
        <v>110</v>
      </c>
      <c r="B17" s="14" t="s">
        <v>111</v>
      </c>
      <c r="C17" s="10" t="s">
        <v>17</v>
      </c>
      <c r="D17" s="18">
        <v>15670.76</v>
      </c>
      <c r="E17" s="10">
        <v>3132</v>
      </c>
      <c r="F17" s="41" t="s">
        <v>76</v>
      </c>
    </row>
    <row r="18" spans="1:6" x14ac:dyDescent="0.25">
      <c r="A18" s="10" t="s">
        <v>110</v>
      </c>
      <c r="B18" s="14" t="s">
        <v>111</v>
      </c>
      <c r="C18" s="10" t="s">
        <v>17</v>
      </c>
      <c r="D18" s="18">
        <v>120.97</v>
      </c>
      <c r="E18" s="10">
        <v>3141</v>
      </c>
      <c r="F18" s="41" t="s">
        <v>127</v>
      </c>
    </row>
    <row r="19" spans="1:6" x14ac:dyDescent="0.25">
      <c r="A19" s="10" t="s">
        <v>110</v>
      </c>
      <c r="B19" s="14" t="s">
        <v>111</v>
      </c>
      <c r="C19" s="10" t="s">
        <v>17</v>
      </c>
      <c r="D19" s="18">
        <v>12047.09</v>
      </c>
      <c r="E19" s="10">
        <v>3141</v>
      </c>
      <c r="F19" s="41" t="s">
        <v>113</v>
      </c>
    </row>
    <row r="20" spans="1:6" x14ac:dyDescent="0.25">
      <c r="A20" s="10" t="s">
        <v>110</v>
      </c>
      <c r="B20" s="14" t="s">
        <v>111</v>
      </c>
      <c r="C20" s="10" t="s">
        <v>17</v>
      </c>
      <c r="D20" s="18">
        <v>32.869999999999997</v>
      </c>
      <c r="E20" s="10">
        <v>3151</v>
      </c>
      <c r="F20" s="41" t="s">
        <v>129</v>
      </c>
    </row>
    <row r="21" spans="1:6" x14ac:dyDescent="0.25">
      <c r="A21" s="10" t="s">
        <v>110</v>
      </c>
      <c r="B21" s="14" t="s">
        <v>111</v>
      </c>
      <c r="C21" s="10" t="s">
        <v>17</v>
      </c>
      <c r="D21" s="18">
        <v>98.62</v>
      </c>
      <c r="E21" s="10">
        <v>3151</v>
      </c>
      <c r="F21" s="41" t="s">
        <v>128</v>
      </c>
    </row>
    <row r="22" spans="1:6" x14ac:dyDescent="0.25">
      <c r="A22" s="10" t="s">
        <v>110</v>
      </c>
      <c r="B22" s="14" t="s">
        <v>111</v>
      </c>
      <c r="C22" s="10" t="s">
        <v>17</v>
      </c>
      <c r="D22" s="18">
        <v>5852.65</v>
      </c>
      <c r="E22" s="10">
        <v>3151</v>
      </c>
      <c r="F22" s="41" t="s">
        <v>114</v>
      </c>
    </row>
    <row r="23" spans="1:6" x14ac:dyDescent="0.25">
      <c r="A23" s="10" t="s">
        <v>110</v>
      </c>
      <c r="B23" s="14" t="s">
        <v>111</v>
      </c>
      <c r="C23" s="10" t="s">
        <v>17</v>
      </c>
      <c r="D23" s="18">
        <v>17393.97</v>
      </c>
      <c r="E23" s="10">
        <v>3151</v>
      </c>
      <c r="F23" s="41" t="s">
        <v>115</v>
      </c>
    </row>
    <row r="24" spans="1:6" x14ac:dyDescent="0.25">
      <c r="A24" s="10" t="s">
        <v>110</v>
      </c>
      <c r="B24" s="14" t="s">
        <v>111</v>
      </c>
      <c r="C24" s="10" t="s">
        <v>17</v>
      </c>
      <c r="D24" s="18">
        <v>198.59</v>
      </c>
      <c r="E24" s="10">
        <v>3295</v>
      </c>
      <c r="F24" s="41" t="s">
        <v>77</v>
      </c>
    </row>
    <row r="25" spans="1:6" ht="21" customHeight="1" thickBot="1" x14ac:dyDescent="0.3">
      <c r="A25" s="22" t="s">
        <v>14</v>
      </c>
      <c r="B25" s="23"/>
      <c r="C25" s="24"/>
      <c r="D25" s="25">
        <f>SUM(D7:D17)+D24</f>
        <v>143619.12</v>
      </c>
      <c r="E25" s="24"/>
      <c r="F25" s="42"/>
    </row>
    <row r="26" spans="1:6" ht="15.75" thickBot="1" x14ac:dyDescent="0.3">
      <c r="A26" s="30" t="s">
        <v>69</v>
      </c>
      <c r="B26" s="31"/>
      <c r="C26" s="32"/>
      <c r="D26" s="33">
        <f>SUM(D25)</f>
        <v>143619.12</v>
      </c>
      <c r="E26" s="32"/>
      <c r="F26" s="43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2025-05-20T14:09:12Z</dcterms:modified>
</cp:coreProperties>
</file>