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00" activeTab="1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9" i="2" s="1"/>
  <c r="D78" i="1" l="1"/>
  <c r="D64" i="1"/>
  <c r="D62" i="1"/>
  <c r="D60" i="1"/>
  <c r="D58" i="1"/>
  <c r="D56" i="1"/>
  <c r="D54" i="1"/>
  <c r="D52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3" i="1"/>
  <c r="D11" i="1"/>
  <c r="D9" i="1"/>
  <c r="D79" i="1" s="1"/>
</calcChain>
</file>

<file path=xl/sharedStrings.xml><?xml version="1.0" encoding="utf-8"?>
<sst xmlns="http://schemas.openxmlformats.org/spreadsheetml/2006/main" count="281" uniqueCount="133">
  <si>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</si>
  <si>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</si>
  <si>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</si>
  <si>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</si>
  <si>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</si>
  <si>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</si>
  <si>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</si>
  <si>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</si>
  <si>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</si>
  <si>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</si>
  <si>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01.05.2025 Do 31.05.2025</t>
  </si>
  <si>
    <t>R-GLOBAL d.o.o.</t>
  </si>
  <si>
    <t>93152082975</t>
  </si>
  <si>
    <t>Zagreb</t>
  </si>
  <si>
    <t>IX. GIMNAZIJA</t>
  </si>
  <si>
    <t>Ukupno:</t>
  </si>
  <si>
    <t>INTERNET MALL d.o.o.</t>
  </si>
  <si>
    <t>91380369083</t>
  </si>
  <si>
    <t>AdriaSTAKLO STAKLARSKI OBRT</t>
  </si>
  <si>
    <t>88028678640</t>
  </si>
  <si>
    <t>CAMMEO FRANŠIZA D.O.O.</t>
  </si>
  <si>
    <t>87479457713</t>
  </si>
  <si>
    <t>Osijek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</si>
  <si>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</si>
  <si>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</si>
  <si>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</si>
  <si>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</si>
  <si>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</si>
  <si>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</si>
  <si>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</si>
  <si>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</si>
  <si>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</si>
  <si>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</si>
  <si>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ZAGREBAČKI ELEKTRIČNI TRAMVAJ</t>
  </si>
  <si>
    <t>82031999604</t>
  </si>
  <si>
    <t xml:space="preserve"> PROPRINT d.o.o.</t>
  </si>
  <si>
    <t>72612732139</t>
  </si>
  <si>
    <t>OPTIMUS LAB d.o.o.</t>
  </si>
  <si>
    <t>71981294715</t>
  </si>
  <si>
    <t>Telemach Hrvatska d.o.o.</t>
  </si>
  <si>
    <t>70133616033</t>
  </si>
  <si>
    <t xml:space="preserve">Zagreb     </t>
  </si>
  <si>
    <t>NARODNE NOVINE d.d.</t>
  </si>
  <si>
    <t>64546066176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</si>
  <si>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</si>
  <si>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</si>
  <si>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</si>
  <si>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</si>
  <si>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</si>
  <si>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Alati Milić d.o.o.</t>
  </si>
  <si>
    <t>53769098448</t>
  </si>
  <si>
    <t>"CROSPORT-VEZ"</t>
  </si>
  <si>
    <t>51340332501</t>
  </si>
  <si>
    <t>Makromikro grupa d.o.o.</t>
  </si>
  <si>
    <t>50467974870</t>
  </si>
  <si>
    <t>Velika Gorica</t>
  </si>
  <si>
    <t>HRVATSKI KINEZIOLOŠKI SAVEZ</t>
  </si>
  <si>
    <t>46745727313</t>
  </si>
  <si>
    <t xml:space="preserve">POSLOVNI EDUKATOR ZA SAVJETOVANJE D.O.O.                                        </t>
  </si>
  <si>
    <t>45065170578</t>
  </si>
  <si>
    <t>TIP-ZAGREB d.o.o.</t>
  </si>
  <si>
    <t>36198195227</t>
  </si>
  <si>
    <t xml:space="preserve">SPORT VISION d.o.o.                                                             </t>
  </si>
  <si>
    <t>30098672140</t>
  </si>
  <si>
    <t xml:space="preserve">IKEA Hrvatska d.o.o.                                                            </t>
  </si>
  <si>
    <t>21523879111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</si>
  <si>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</si>
  <si>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</si>
  <si>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</si>
  <si>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</si>
  <si>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</si>
  <si>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</si>
  <si>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</si>
  <si>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</si>
  <si>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Bankarske usluge i usluge platnog prometa</t>
  </si>
  <si>
    <t>Sveukupno:</t>
  </si>
  <si>
    <t>Zakupnine i najamnine - najam fotokopirnog uređaja</t>
  </si>
  <si>
    <t>Energija - toplinska energija</t>
  </si>
  <si>
    <t>Sitni inventar i auto gume - stalak za zastave</t>
  </si>
  <si>
    <t>Energija - električna energija</t>
  </si>
  <si>
    <t>Usluge telefona, pošte i prijevoza - usluga telefona i mobitela</t>
  </si>
  <si>
    <t>Računalne usluge - računovodstveni program</t>
  </si>
  <si>
    <t>Naknade za prijevoz,za rad na terenu i odvojeni život - godišnje karte</t>
  </si>
  <si>
    <t>Usluge telefona, pošte i prijevoza - pošta</t>
  </si>
  <si>
    <t>Usluge telefona, pošte i prijevoza - taxi prijevoz</t>
  </si>
  <si>
    <t>Plaće za redovan rad</t>
  </si>
  <si>
    <t>Plaće za prekovremeni rad</t>
  </si>
  <si>
    <t>Plaće za posebne uvjete rada</t>
  </si>
  <si>
    <t>DOPRINOSI ZA OBVEZNO ZDRAVSTVENO OSIGURANJE</t>
  </si>
  <si>
    <t>Pristojbe i naknade</t>
  </si>
  <si>
    <t>Ostale usluge - - ispis kopija fotokopirnog  uređaja u najmu</t>
  </si>
  <si>
    <t>Usluge tekućeg i investicijskog održavanja - izrada, demontaža i montaža stakla</t>
  </si>
  <si>
    <t>Računalne usluge - e- računi</t>
  </si>
  <si>
    <t>Ostali nespomenuti rashodi poslovanja - godišnja pretplata certifikata</t>
  </si>
  <si>
    <t>Komunalne usluge - čistoća -  objedinjeni trošak IX. gimnazije i Druge ekonomske škole</t>
  </si>
  <si>
    <t>Komunalne usluge - voda - objedinjeni trošak IX. gimnazije i Druge ekonomske škole</t>
  </si>
  <si>
    <t xml:space="preserve">Ostale usluge - tehnička zaštita - objedinjeni trošak IX. gimnazije i Druge ekonomske škole </t>
  </si>
  <si>
    <t>Usluge tekućeg i investicijskog održavanja - održavanje sustava vatrodojave i videonadzora - objedinjeni trošak IX. gimnazije i Druge ekonomske škole</t>
  </si>
  <si>
    <t>Sveta Nedjelja</t>
  </si>
  <si>
    <t>Čakovec</t>
  </si>
  <si>
    <t xml:space="preserve">Naknade za prijevoz,za rad na terenu i odvojeni život </t>
  </si>
  <si>
    <t>Redovna isplata prijevoza zaposlenicima 04-2025</t>
  </si>
  <si>
    <t>Intelektualne i osobne usluge - E - tehničar</t>
  </si>
  <si>
    <t>Nakn.za rad predst.i izvrš.tijela, povj. i slično - Školski odbor</t>
  </si>
  <si>
    <t>Zagrebačka banka d.d.</t>
  </si>
  <si>
    <t>Druga ekonomska škola</t>
  </si>
  <si>
    <t>Obveze prema partnerima - isplata Drugoj ekonomskoj prema ugovoru za najam prostora Škole</t>
  </si>
  <si>
    <t>Sjedište / Prebivalište Isplatitelja</t>
  </si>
  <si>
    <t>Isplata E-tehničar</t>
  </si>
  <si>
    <t>Isplata Školski odbor</t>
  </si>
  <si>
    <t>Isplata prijevoza učenicima - Samoborček EU grupa d.o.o</t>
  </si>
  <si>
    <t>Obveze za učenički prijevoz 03. - 04. 2025.</t>
  </si>
  <si>
    <t>Ostale usluge - ispis kopija fotokopirnog  uređaja u najmu</t>
  </si>
  <si>
    <t>Ministarstvo znanosti, obrazovanja i mladih</t>
  </si>
  <si>
    <t> 49508397045</t>
  </si>
  <si>
    <t>Obveze za bolovanje na teret HZZO-a</t>
  </si>
  <si>
    <t>Ostali rashodi za zaposlene - Materijalna prava -Potpora za dijete</t>
  </si>
  <si>
    <t>Ostali rashodi za zaposlene - Materijalna prava -Regres (prethodno razdoblje)</t>
  </si>
  <si>
    <t>Obveze za MIO II. STUP</t>
  </si>
  <si>
    <t>Obveze za MIO I. STUP</t>
  </si>
  <si>
    <t>Obveze za porez</t>
  </si>
  <si>
    <t>Napomena: U tablici je iskazana plaća za travanj i svibanj 2025. godine.</t>
  </si>
  <si>
    <t>Uredski materijal i ostali materijalni rashodi - nabava higijenskog materijala</t>
  </si>
  <si>
    <t>Uredski materijal i ostali materijalni rashodi - nabava fotokopirnog papira</t>
  </si>
  <si>
    <t>Uredski materijal i ostali materijalni rashodi - svjedodžbe</t>
  </si>
  <si>
    <t>Komunalne usluge - vodna naknada - objedinjeni trošak IX. gimnazije i Druge ekonomske škole</t>
  </si>
  <si>
    <t>Uređaji, strojevi i oprema za ostale namjene - AKU brusilica - za potrebe obavljanja radova  u sklopu projekta Tajne školskog vrta</t>
  </si>
  <si>
    <t xml:space="preserve">Sitni inventar i auto gume - oprema za čišćenje - Vileda Ultramat turbo </t>
  </si>
  <si>
    <t>Uredski materijal i ostali materijalni rashodi - uredski materijal i markeri za bijelu ploču</t>
  </si>
  <si>
    <t>Stručno usavršavanje zaposlenika - kotizacija za 2 profesora TZK za Međunarodnu ljetnu školu kineziologa</t>
  </si>
  <si>
    <t>Stručno usavršavanje zaposlenika - kotizacija za stručni skup tajnika i računovođa - 2</t>
  </si>
  <si>
    <t>Službena, radna i zaštitna odjeća i obuća - radna obuća za profesora TZK</t>
  </si>
  <si>
    <t>Uredska oprema i namještaj - nabava pomoćnih stolaca za knjižnicu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</si>
</sst>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opLeftCell="A55" zoomScaleNormal="100" workbookViewId="0">
      <selection activeCell="F77" sqref="F7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61.21</v>
      </c>
      <c r="E7" s="10">
        <v>3235</v>
      </c>
      <c r="F7" s="9" t="s">
        <v>76</v>
      </c>
      <c r="G7" s="21" t="s">
        <v>14</v>
      </c>
    </row>
    <row r="8" spans="1:7" x14ac:dyDescent="0.25">
      <c r="A8" s="9"/>
      <c r="B8" s="14"/>
      <c r="C8" s="10"/>
      <c r="D8" s="18">
        <v>58.75</v>
      </c>
      <c r="E8" s="10">
        <v>3239</v>
      </c>
      <c r="F8" s="9" t="s">
        <v>90</v>
      </c>
      <c r="G8" s="22" t="s">
        <v>14</v>
      </c>
    </row>
    <row r="9" spans="1:7" ht="27" customHeight="1" thickBot="1" x14ac:dyDescent="0.3">
      <c r="A9" s="23" t="s">
        <v>15</v>
      </c>
      <c r="B9" s="24"/>
      <c r="C9" s="25"/>
      <c r="D9" s="26">
        <f>SUM(D7:D8)</f>
        <v>119.96000000000001</v>
      </c>
      <c r="E9" s="25"/>
      <c r="F9" s="27"/>
      <c r="G9" s="28"/>
    </row>
    <row r="10" spans="1:7" ht="30" x14ac:dyDescent="0.25">
      <c r="A10" s="9" t="s">
        <v>16</v>
      </c>
      <c r="B10" s="14" t="s">
        <v>17</v>
      </c>
      <c r="C10" s="10" t="s">
        <v>13</v>
      </c>
      <c r="D10" s="18">
        <v>352.92</v>
      </c>
      <c r="E10" s="10">
        <v>3225</v>
      </c>
      <c r="F10" s="36" t="s">
        <v>127</v>
      </c>
      <c r="G10" s="29" t="s">
        <v>14</v>
      </c>
    </row>
    <row r="11" spans="1:7" ht="27" customHeight="1" thickBot="1" x14ac:dyDescent="0.3">
      <c r="A11" s="23" t="s">
        <v>15</v>
      </c>
      <c r="B11" s="24"/>
      <c r="C11" s="25"/>
      <c r="D11" s="26">
        <f>SUM(D10:D10)</f>
        <v>352.92</v>
      </c>
      <c r="E11" s="25"/>
      <c r="F11" s="27"/>
      <c r="G11" s="28"/>
    </row>
    <row r="12" spans="1:7" ht="30" x14ac:dyDescent="0.25">
      <c r="A12" s="9" t="s">
        <v>18</v>
      </c>
      <c r="B12" s="14" t="s">
        <v>19</v>
      </c>
      <c r="C12" s="10" t="s">
        <v>13</v>
      </c>
      <c r="D12" s="18">
        <v>691.6</v>
      </c>
      <c r="E12" s="10">
        <v>3232</v>
      </c>
      <c r="F12" s="36" t="s">
        <v>91</v>
      </c>
      <c r="G12" s="29" t="s">
        <v>14</v>
      </c>
    </row>
    <row r="13" spans="1:7" ht="27" customHeight="1" thickBot="1" x14ac:dyDescent="0.3">
      <c r="A13" s="23" t="s">
        <v>15</v>
      </c>
      <c r="B13" s="24"/>
      <c r="C13" s="25"/>
      <c r="D13" s="26">
        <f>SUM(D12:D12)</f>
        <v>691.6</v>
      </c>
      <c r="E13" s="25"/>
      <c r="F13" s="27"/>
      <c r="G13" s="28"/>
    </row>
    <row r="14" spans="1:7" x14ac:dyDescent="0.25">
      <c r="A14" s="9" t="s">
        <v>20</v>
      </c>
      <c r="B14" s="14" t="s">
        <v>21</v>
      </c>
      <c r="C14" s="10" t="s">
        <v>22</v>
      </c>
      <c r="D14" s="18">
        <v>22.18</v>
      </c>
      <c r="E14" s="10">
        <v>3231</v>
      </c>
      <c r="F14" s="9" t="s">
        <v>84</v>
      </c>
      <c r="G14" s="29" t="s">
        <v>14</v>
      </c>
    </row>
    <row r="15" spans="1:7" ht="27" customHeight="1" thickBot="1" x14ac:dyDescent="0.3">
      <c r="A15" s="23" t="s">
        <v>15</v>
      </c>
      <c r="B15" s="24"/>
      <c r="C15" s="25"/>
      <c r="D15" s="26">
        <f>SUM(D14:D14)</f>
        <v>22.18</v>
      </c>
      <c r="E15" s="25"/>
      <c r="F15" s="27"/>
      <c r="G15" s="28"/>
    </row>
    <row r="16" spans="1:7" x14ac:dyDescent="0.25">
      <c r="A16" s="9" t="s">
        <v>23</v>
      </c>
      <c r="B16" s="14" t="s">
        <v>24</v>
      </c>
      <c r="C16" s="10" t="s">
        <v>25</v>
      </c>
      <c r="D16" s="18">
        <v>42.29</v>
      </c>
      <c r="E16" s="10">
        <v>3231</v>
      </c>
      <c r="F16" s="9" t="s">
        <v>83</v>
      </c>
      <c r="G16" s="29" t="s">
        <v>14</v>
      </c>
    </row>
    <row r="17" spans="1:7" ht="27" customHeight="1" thickBot="1" x14ac:dyDescent="0.3">
      <c r="A17" s="23" t="s">
        <v>15</v>
      </c>
      <c r="B17" s="24"/>
      <c r="C17" s="25"/>
      <c r="D17" s="26">
        <f>SUM(D16:D16)</f>
        <v>42.29</v>
      </c>
      <c r="E17" s="25"/>
      <c r="F17" s="27"/>
      <c r="G17" s="28"/>
    </row>
    <row r="18" spans="1:7" x14ac:dyDescent="0.25">
      <c r="A18" s="9" t="s">
        <v>26</v>
      </c>
      <c r="B18" s="14" t="s">
        <v>27</v>
      </c>
      <c r="C18" s="10" t="s">
        <v>13</v>
      </c>
      <c r="D18" s="18">
        <v>1.66</v>
      </c>
      <c r="E18" s="10">
        <v>3238</v>
      </c>
      <c r="F18" s="9" t="s">
        <v>92</v>
      </c>
      <c r="G18" s="29" t="s">
        <v>14</v>
      </c>
    </row>
    <row r="19" spans="1:7" x14ac:dyDescent="0.25">
      <c r="A19" s="9"/>
      <c r="B19" s="14"/>
      <c r="C19" s="10"/>
      <c r="D19" s="18">
        <v>129.4</v>
      </c>
      <c r="E19" s="10">
        <v>3299</v>
      </c>
      <c r="F19" s="9" t="s">
        <v>93</v>
      </c>
      <c r="G19" s="22" t="s">
        <v>14</v>
      </c>
    </row>
    <row r="20" spans="1:7" ht="27" customHeight="1" thickBot="1" x14ac:dyDescent="0.3">
      <c r="A20" s="23" t="s">
        <v>15</v>
      </c>
      <c r="B20" s="24"/>
      <c r="C20" s="25"/>
      <c r="D20" s="26">
        <f>SUM(D18:D19)</f>
        <v>131.06</v>
      </c>
      <c r="E20" s="25"/>
      <c r="F20" s="27"/>
      <c r="G20" s="28"/>
    </row>
    <row r="21" spans="1:7" ht="30" x14ac:dyDescent="0.25">
      <c r="A21" s="9" t="s">
        <v>28</v>
      </c>
      <c r="B21" s="14" t="s">
        <v>29</v>
      </c>
      <c r="C21" s="10" t="s">
        <v>30</v>
      </c>
      <c r="D21" s="18">
        <v>695.46</v>
      </c>
      <c r="E21" s="10">
        <v>3234</v>
      </c>
      <c r="F21" s="36" t="s">
        <v>94</v>
      </c>
      <c r="G21" s="29" t="s">
        <v>14</v>
      </c>
    </row>
    <row r="22" spans="1:7" ht="27" customHeight="1" thickBot="1" x14ac:dyDescent="0.3">
      <c r="A22" s="23" t="s">
        <v>15</v>
      </c>
      <c r="B22" s="24"/>
      <c r="C22" s="25"/>
      <c r="D22" s="26">
        <f>SUM(D21:D21)</f>
        <v>695.46</v>
      </c>
      <c r="E22" s="25"/>
      <c r="F22" s="27"/>
      <c r="G22" s="28"/>
    </row>
    <row r="23" spans="1:7" ht="30" x14ac:dyDescent="0.25">
      <c r="A23" s="9" t="s">
        <v>31</v>
      </c>
      <c r="B23" s="14" t="s">
        <v>32</v>
      </c>
      <c r="C23" s="10" t="s">
        <v>13</v>
      </c>
      <c r="D23" s="18">
        <v>69.92</v>
      </c>
      <c r="E23" s="10">
        <v>3234</v>
      </c>
      <c r="F23" s="36" t="s">
        <v>95</v>
      </c>
      <c r="G23" s="29" t="s">
        <v>14</v>
      </c>
    </row>
    <row r="24" spans="1:7" ht="27" customHeight="1" thickBot="1" x14ac:dyDescent="0.3">
      <c r="A24" s="23" t="s">
        <v>15</v>
      </c>
      <c r="B24" s="24"/>
      <c r="C24" s="25"/>
      <c r="D24" s="26">
        <f>SUM(D23:D23)</f>
        <v>69.92</v>
      </c>
      <c r="E24" s="25"/>
      <c r="F24" s="27"/>
      <c r="G24" s="28"/>
    </row>
    <row r="25" spans="1:7" x14ac:dyDescent="0.25">
      <c r="A25" s="9" t="s">
        <v>33</v>
      </c>
      <c r="B25" s="14" t="s">
        <v>34</v>
      </c>
      <c r="C25" s="10" t="s">
        <v>13</v>
      </c>
      <c r="D25" s="18">
        <v>429.81</v>
      </c>
      <c r="E25" s="10">
        <v>3212</v>
      </c>
      <c r="F25" s="9" t="s">
        <v>82</v>
      </c>
      <c r="G25" s="29" t="s">
        <v>14</v>
      </c>
    </row>
    <row r="26" spans="1:7" ht="27" customHeight="1" thickBot="1" x14ac:dyDescent="0.3">
      <c r="A26" s="23" t="s">
        <v>15</v>
      </c>
      <c r="B26" s="24"/>
      <c r="C26" s="25"/>
      <c r="D26" s="26">
        <f>SUM(D25:D25)</f>
        <v>429.81</v>
      </c>
      <c r="E26" s="25"/>
      <c r="F26" s="27"/>
      <c r="G26" s="28"/>
    </row>
    <row r="27" spans="1:7" x14ac:dyDescent="0.25">
      <c r="A27" s="9" t="s">
        <v>35</v>
      </c>
      <c r="B27" s="14" t="s">
        <v>36</v>
      </c>
      <c r="C27" s="10" t="s">
        <v>13</v>
      </c>
      <c r="D27" s="18">
        <v>53.13</v>
      </c>
      <c r="E27" s="10">
        <v>3239</v>
      </c>
      <c r="F27" s="9" t="s">
        <v>112</v>
      </c>
      <c r="G27" s="29" t="s">
        <v>14</v>
      </c>
    </row>
    <row r="28" spans="1:7" ht="27" customHeight="1" thickBot="1" x14ac:dyDescent="0.3">
      <c r="A28" s="23" t="s">
        <v>15</v>
      </c>
      <c r="B28" s="24"/>
      <c r="C28" s="25"/>
      <c r="D28" s="26">
        <f>SUM(D27:D27)</f>
        <v>53.13</v>
      </c>
      <c r="E28" s="25"/>
      <c r="F28" s="27"/>
      <c r="G28" s="28"/>
    </row>
    <row r="29" spans="1:7" x14ac:dyDescent="0.25">
      <c r="A29" s="9" t="s">
        <v>37</v>
      </c>
      <c r="B29" s="14" t="s">
        <v>38</v>
      </c>
      <c r="C29" s="10" t="s">
        <v>99</v>
      </c>
      <c r="D29" s="18">
        <v>175</v>
      </c>
      <c r="E29" s="10">
        <v>3238</v>
      </c>
      <c r="F29" s="9" t="s">
        <v>81</v>
      </c>
      <c r="G29" s="29" t="s">
        <v>14</v>
      </c>
    </row>
    <row r="30" spans="1:7" ht="27" customHeight="1" thickBot="1" x14ac:dyDescent="0.3">
      <c r="A30" s="23" t="s">
        <v>15</v>
      </c>
      <c r="B30" s="24"/>
      <c r="C30" s="25"/>
      <c r="D30" s="26">
        <f>SUM(D29:D29)</f>
        <v>175</v>
      </c>
      <c r="E30" s="25"/>
      <c r="F30" s="27"/>
      <c r="G30" s="28"/>
    </row>
    <row r="31" spans="1:7" x14ac:dyDescent="0.25">
      <c r="A31" s="9" t="s">
        <v>39</v>
      </c>
      <c r="B31" s="14" t="s">
        <v>40</v>
      </c>
      <c r="C31" s="10" t="s">
        <v>41</v>
      </c>
      <c r="D31" s="18">
        <v>47.73</v>
      </c>
      <c r="E31" s="10">
        <v>3231</v>
      </c>
      <c r="F31" s="9" t="s">
        <v>80</v>
      </c>
      <c r="G31" s="29" t="s">
        <v>14</v>
      </c>
    </row>
    <row r="32" spans="1:7" ht="27" customHeight="1" thickBot="1" x14ac:dyDescent="0.3">
      <c r="A32" s="23" t="s">
        <v>15</v>
      </c>
      <c r="B32" s="24"/>
      <c r="C32" s="25"/>
      <c r="D32" s="26">
        <f>SUM(D31:D31)</f>
        <v>47.73</v>
      </c>
      <c r="E32" s="25"/>
      <c r="F32" s="27"/>
      <c r="G32" s="28"/>
    </row>
    <row r="33" spans="1:7" x14ac:dyDescent="0.25">
      <c r="A33" s="9" t="s">
        <v>42</v>
      </c>
      <c r="B33" s="14" t="s">
        <v>43</v>
      </c>
      <c r="C33" s="10" t="s">
        <v>13</v>
      </c>
      <c r="D33" s="18">
        <v>614.08000000000004</v>
      </c>
      <c r="E33" s="10">
        <v>3221</v>
      </c>
      <c r="F33" s="9" t="s">
        <v>124</v>
      </c>
      <c r="G33" s="29" t="s">
        <v>14</v>
      </c>
    </row>
    <row r="34" spans="1:7" ht="27" customHeight="1" thickBot="1" x14ac:dyDescent="0.3">
      <c r="A34" s="23" t="s">
        <v>15</v>
      </c>
      <c r="B34" s="24"/>
      <c r="C34" s="25"/>
      <c r="D34" s="26">
        <f>SUM(D33:D33)</f>
        <v>614.08000000000004</v>
      </c>
      <c r="E34" s="25"/>
      <c r="F34" s="27"/>
      <c r="G34" s="28"/>
    </row>
    <row r="35" spans="1:7" x14ac:dyDescent="0.25">
      <c r="A35" s="9" t="s">
        <v>44</v>
      </c>
      <c r="B35" s="14" t="s">
        <v>45</v>
      </c>
      <c r="C35" s="10" t="s">
        <v>13</v>
      </c>
      <c r="D35" s="18">
        <v>1414.56</v>
      </c>
      <c r="E35" s="10">
        <v>3223</v>
      </c>
      <c r="F35" s="9" t="s">
        <v>79</v>
      </c>
      <c r="G35" s="29" t="s">
        <v>14</v>
      </c>
    </row>
    <row r="36" spans="1:7" ht="27" customHeight="1" thickBot="1" x14ac:dyDescent="0.3">
      <c r="A36" s="23" t="s">
        <v>15</v>
      </c>
      <c r="B36" s="24"/>
      <c r="C36" s="25"/>
      <c r="D36" s="26">
        <f>SUM(D35:D35)</f>
        <v>1414.56</v>
      </c>
      <c r="E36" s="25"/>
      <c r="F36" s="27"/>
      <c r="G36" s="28"/>
    </row>
    <row r="37" spans="1:7" ht="30" x14ac:dyDescent="0.25">
      <c r="A37" s="9" t="s">
        <v>46</v>
      </c>
      <c r="B37" s="14" t="s">
        <v>47</v>
      </c>
      <c r="C37" s="10" t="s">
        <v>48</v>
      </c>
      <c r="D37" s="18">
        <v>227.34</v>
      </c>
      <c r="E37" s="10">
        <v>3234</v>
      </c>
      <c r="F37" s="36" t="s">
        <v>125</v>
      </c>
      <c r="G37" s="29" t="s">
        <v>14</v>
      </c>
    </row>
    <row r="38" spans="1:7" ht="27" customHeight="1" thickBot="1" x14ac:dyDescent="0.3">
      <c r="A38" s="23" t="s">
        <v>15</v>
      </c>
      <c r="B38" s="24"/>
      <c r="C38" s="25"/>
      <c r="D38" s="26">
        <f>SUM(D37:D37)</f>
        <v>227.34</v>
      </c>
      <c r="E38" s="25"/>
      <c r="F38" s="27"/>
      <c r="G38" s="28"/>
    </row>
    <row r="39" spans="1:7" ht="30" x14ac:dyDescent="0.25">
      <c r="A39" s="9" t="s">
        <v>49</v>
      </c>
      <c r="B39" s="14" t="s">
        <v>50</v>
      </c>
      <c r="C39" s="10" t="s">
        <v>13</v>
      </c>
      <c r="D39" s="18">
        <v>278</v>
      </c>
      <c r="E39" s="10">
        <v>4227</v>
      </c>
      <c r="F39" s="36" t="s">
        <v>126</v>
      </c>
      <c r="G39" s="29" t="s">
        <v>14</v>
      </c>
    </row>
    <row r="40" spans="1:7" ht="27" customHeight="1" thickBot="1" x14ac:dyDescent="0.3">
      <c r="A40" s="23" t="s">
        <v>15</v>
      </c>
      <c r="B40" s="24"/>
      <c r="C40" s="25"/>
      <c r="D40" s="26">
        <f>SUM(D39:D39)</f>
        <v>278</v>
      </c>
      <c r="E40" s="25"/>
      <c r="F40" s="27"/>
      <c r="G40" s="28"/>
    </row>
    <row r="41" spans="1:7" x14ac:dyDescent="0.25">
      <c r="A41" s="9" t="s">
        <v>51</v>
      </c>
      <c r="B41" s="14" t="s">
        <v>52</v>
      </c>
      <c r="C41" s="10" t="s">
        <v>13</v>
      </c>
      <c r="D41" s="18">
        <v>212.5</v>
      </c>
      <c r="E41" s="10">
        <v>3225</v>
      </c>
      <c r="F41" s="9" t="s">
        <v>78</v>
      </c>
      <c r="G41" s="29" t="s">
        <v>14</v>
      </c>
    </row>
    <row r="42" spans="1:7" ht="27" customHeight="1" thickBot="1" x14ac:dyDescent="0.3">
      <c r="A42" s="23" t="s">
        <v>15</v>
      </c>
      <c r="B42" s="24"/>
      <c r="C42" s="25"/>
      <c r="D42" s="26">
        <f>SUM(D41:D41)</f>
        <v>212.5</v>
      </c>
      <c r="E42" s="25"/>
      <c r="F42" s="27"/>
      <c r="G42" s="28"/>
    </row>
    <row r="43" spans="1:7" ht="30" x14ac:dyDescent="0.25">
      <c r="A43" s="9" t="s">
        <v>53</v>
      </c>
      <c r="B43" s="14" t="s">
        <v>54</v>
      </c>
      <c r="C43" s="10" t="s">
        <v>55</v>
      </c>
      <c r="D43" s="18">
        <v>124.91</v>
      </c>
      <c r="E43" s="10">
        <v>3221</v>
      </c>
      <c r="F43" s="36" t="s">
        <v>128</v>
      </c>
      <c r="G43" s="29" t="s">
        <v>14</v>
      </c>
    </row>
    <row r="44" spans="1:7" ht="27" customHeight="1" thickBot="1" x14ac:dyDescent="0.3">
      <c r="A44" s="23" t="s">
        <v>15</v>
      </c>
      <c r="B44" s="24"/>
      <c r="C44" s="25"/>
      <c r="D44" s="26">
        <f>SUM(D43:D43)</f>
        <v>124.91</v>
      </c>
      <c r="E44" s="25"/>
      <c r="F44" s="27"/>
      <c r="G44" s="28"/>
    </row>
    <row r="45" spans="1:7" ht="30" x14ac:dyDescent="0.25">
      <c r="A45" s="9" t="s">
        <v>56</v>
      </c>
      <c r="B45" s="14" t="s">
        <v>57</v>
      </c>
      <c r="C45" s="10" t="s">
        <v>13</v>
      </c>
      <c r="D45" s="18">
        <v>220</v>
      </c>
      <c r="E45" s="10">
        <v>3213</v>
      </c>
      <c r="F45" s="36" t="s">
        <v>129</v>
      </c>
      <c r="G45" s="29" t="s">
        <v>14</v>
      </c>
    </row>
    <row r="46" spans="1:7" ht="27" customHeight="1" thickBot="1" x14ac:dyDescent="0.3">
      <c r="A46" s="23" t="s">
        <v>15</v>
      </c>
      <c r="B46" s="24"/>
      <c r="C46" s="25"/>
      <c r="D46" s="26">
        <f>SUM(D45:D45)</f>
        <v>220</v>
      </c>
      <c r="E46" s="25"/>
      <c r="F46" s="27"/>
      <c r="G46" s="28"/>
    </row>
    <row r="47" spans="1:7" ht="30" x14ac:dyDescent="0.25">
      <c r="A47" s="9" t="s">
        <v>58</v>
      </c>
      <c r="B47" s="14" t="s">
        <v>59</v>
      </c>
      <c r="C47" s="10" t="s">
        <v>13</v>
      </c>
      <c r="D47" s="18">
        <v>260</v>
      </c>
      <c r="E47" s="10">
        <v>3213</v>
      </c>
      <c r="F47" s="36" t="s">
        <v>130</v>
      </c>
      <c r="G47" s="29" t="s">
        <v>14</v>
      </c>
    </row>
    <row r="48" spans="1:7" ht="27" customHeight="1" thickBot="1" x14ac:dyDescent="0.3">
      <c r="A48" s="23" t="s">
        <v>15</v>
      </c>
      <c r="B48" s="24"/>
      <c r="C48" s="25"/>
      <c r="D48" s="26">
        <f>SUM(D47:D47)</f>
        <v>260</v>
      </c>
      <c r="E48" s="25"/>
      <c r="F48" s="27"/>
      <c r="G48" s="28"/>
    </row>
    <row r="49" spans="1:7" ht="27" customHeight="1" x14ac:dyDescent="0.25">
      <c r="A49" s="61" t="s">
        <v>60</v>
      </c>
      <c r="B49" s="47" t="s">
        <v>61</v>
      </c>
      <c r="C49" s="48" t="s">
        <v>98</v>
      </c>
      <c r="D49" s="63">
        <v>604.59</v>
      </c>
      <c r="E49" s="48">
        <v>3221</v>
      </c>
      <c r="F49" s="62" t="s">
        <v>122</v>
      </c>
      <c r="G49" s="22" t="s">
        <v>14</v>
      </c>
    </row>
    <row r="50" spans="1:7" ht="27" customHeight="1" thickBot="1" x14ac:dyDescent="0.3">
      <c r="A50" s="59" t="s">
        <v>15</v>
      </c>
      <c r="B50" s="47"/>
      <c r="C50" s="48"/>
      <c r="D50" s="60">
        <v>604.59</v>
      </c>
      <c r="E50" s="48"/>
      <c r="F50" s="37"/>
      <c r="G50" s="22"/>
    </row>
    <row r="51" spans="1:7" ht="30" x14ac:dyDescent="0.25">
      <c r="A51" s="9" t="s">
        <v>60</v>
      </c>
      <c r="B51" s="14" t="s">
        <v>61</v>
      </c>
      <c r="C51" s="10" t="s">
        <v>98</v>
      </c>
      <c r="D51" s="18">
        <v>214.58</v>
      </c>
      <c r="E51" s="10">
        <v>3221</v>
      </c>
      <c r="F51" s="36" t="s">
        <v>123</v>
      </c>
      <c r="G51" s="29" t="s">
        <v>14</v>
      </c>
    </row>
    <row r="52" spans="1:7" ht="27" customHeight="1" thickBot="1" x14ac:dyDescent="0.3">
      <c r="A52" s="23" t="s">
        <v>15</v>
      </c>
      <c r="B52" s="24"/>
      <c r="C52" s="25"/>
      <c r="D52" s="26">
        <f>SUM(D51:D51)</f>
        <v>214.58</v>
      </c>
      <c r="E52" s="25"/>
      <c r="F52" s="27"/>
      <c r="G52" s="28"/>
    </row>
    <row r="53" spans="1:7" ht="30" x14ac:dyDescent="0.25">
      <c r="A53" s="9" t="s">
        <v>62</v>
      </c>
      <c r="B53" s="14" t="s">
        <v>63</v>
      </c>
      <c r="C53" s="10" t="s">
        <v>13</v>
      </c>
      <c r="D53" s="18">
        <v>144.79</v>
      </c>
      <c r="E53" s="10">
        <v>3227</v>
      </c>
      <c r="F53" s="36" t="s">
        <v>131</v>
      </c>
      <c r="G53" s="29" t="s">
        <v>14</v>
      </c>
    </row>
    <row r="54" spans="1:7" ht="27" customHeight="1" thickBot="1" x14ac:dyDescent="0.3">
      <c r="A54" s="23" t="s">
        <v>15</v>
      </c>
      <c r="B54" s="24"/>
      <c r="C54" s="25"/>
      <c r="D54" s="26">
        <f>SUM(D53:D53)</f>
        <v>144.79</v>
      </c>
      <c r="E54" s="25"/>
      <c r="F54" s="27"/>
      <c r="G54" s="28"/>
    </row>
    <row r="55" spans="1:7" x14ac:dyDescent="0.25">
      <c r="A55" s="9" t="s">
        <v>64</v>
      </c>
      <c r="B55" s="14" t="s">
        <v>65</v>
      </c>
      <c r="C55" s="10" t="s">
        <v>13</v>
      </c>
      <c r="D55" s="18">
        <v>255.87</v>
      </c>
      <c r="E55" s="10">
        <v>4221</v>
      </c>
      <c r="F55" s="9" t="s">
        <v>132</v>
      </c>
      <c r="G55" s="29" t="s">
        <v>14</v>
      </c>
    </row>
    <row r="56" spans="1:7" ht="27" customHeight="1" thickBot="1" x14ac:dyDescent="0.3">
      <c r="A56" s="23" t="s">
        <v>15</v>
      </c>
      <c r="B56" s="24"/>
      <c r="C56" s="25"/>
      <c r="D56" s="26">
        <f>SUM(D55:D55)</f>
        <v>255.87</v>
      </c>
      <c r="E56" s="25"/>
      <c r="F56" s="27"/>
      <c r="G56" s="28"/>
    </row>
    <row r="57" spans="1:7" ht="45" x14ac:dyDescent="0.25">
      <c r="A57" s="9" t="s">
        <v>66</v>
      </c>
      <c r="B57" s="14" t="s">
        <v>67</v>
      </c>
      <c r="C57" s="10" t="s">
        <v>55</v>
      </c>
      <c r="D57" s="18">
        <v>114.59</v>
      </c>
      <c r="E57" s="10">
        <v>3232</v>
      </c>
      <c r="F57" s="36" t="s">
        <v>97</v>
      </c>
      <c r="G57" s="29" t="s">
        <v>14</v>
      </c>
    </row>
    <row r="58" spans="1:7" ht="27" customHeight="1" thickBot="1" x14ac:dyDescent="0.3">
      <c r="A58" s="23" t="s">
        <v>15</v>
      </c>
      <c r="B58" s="24"/>
      <c r="C58" s="25"/>
      <c r="D58" s="26">
        <f>SUM(D57:D57)</f>
        <v>114.59</v>
      </c>
      <c r="E58" s="25"/>
      <c r="F58" s="27"/>
      <c r="G58" s="28"/>
    </row>
    <row r="59" spans="1:7" x14ac:dyDescent="0.25">
      <c r="A59" s="9" t="s">
        <v>68</v>
      </c>
      <c r="B59" s="14" t="s">
        <v>69</v>
      </c>
      <c r="C59" s="10" t="s">
        <v>13</v>
      </c>
      <c r="D59" s="18">
        <v>4611.72</v>
      </c>
      <c r="E59" s="10">
        <v>3223</v>
      </c>
      <c r="F59" s="9" t="s">
        <v>77</v>
      </c>
      <c r="G59" s="29" t="s">
        <v>14</v>
      </c>
    </row>
    <row r="60" spans="1:7" ht="27" customHeight="1" thickBot="1" x14ac:dyDescent="0.3">
      <c r="A60" s="23" t="s">
        <v>15</v>
      </c>
      <c r="B60" s="24"/>
      <c r="C60" s="25"/>
      <c r="D60" s="26">
        <f>SUM(D59:D59)</f>
        <v>4611.72</v>
      </c>
      <c r="E60" s="25"/>
      <c r="F60" s="27"/>
      <c r="G60" s="28"/>
    </row>
    <row r="61" spans="1:7" x14ac:dyDescent="0.25">
      <c r="A61" s="9" t="s">
        <v>70</v>
      </c>
      <c r="B61" s="14" t="s">
        <v>71</v>
      </c>
      <c r="C61" s="10" t="s">
        <v>13</v>
      </c>
      <c r="D61" s="18">
        <v>60.98</v>
      </c>
      <c r="E61" s="10">
        <v>3235</v>
      </c>
      <c r="F61" s="9" t="s">
        <v>76</v>
      </c>
      <c r="G61" s="29" t="s">
        <v>14</v>
      </c>
    </row>
    <row r="62" spans="1:7" ht="27" customHeight="1" thickBot="1" x14ac:dyDescent="0.3">
      <c r="A62" s="23" t="s">
        <v>15</v>
      </c>
      <c r="B62" s="24"/>
      <c r="C62" s="25"/>
      <c r="D62" s="26">
        <f>SUM(D61:D61)</f>
        <v>60.98</v>
      </c>
      <c r="E62" s="25"/>
      <c r="F62" s="27"/>
      <c r="G62" s="28"/>
    </row>
    <row r="63" spans="1:7" ht="30" x14ac:dyDescent="0.25">
      <c r="A63" s="9" t="s">
        <v>72</v>
      </c>
      <c r="B63" s="14" t="s">
        <v>73</v>
      </c>
      <c r="C63" s="10" t="s">
        <v>13</v>
      </c>
      <c r="D63" s="18">
        <v>55</v>
      </c>
      <c r="E63" s="10">
        <v>3239</v>
      </c>
      <c r="F63" s="36" t="s">
        <v>96</v>
      </c>
      <c r="G63" s="29" t="s">
        <v>14</v>
      </c>
    </row>
    <row r="64" spans="1:7" ht="27" customHeight="1" thickBot="1" x14ac:dyDescent="0.3">
      <c r="A64" s="23" t="s">
        <v>15</v>
      </c>
      <c r="B64" s="24"/>
      <c r="C64" s="25"/>
      <c r="D64" s="26">
        <f>SUM(D63:D63)</f>
        <v>55</v>
      </c>
      <c r="E64" s="25"/>
      <c r="F64" s="27"/>
      <c r="G64" s="28"/>
    </row>
    <row r="65" spans="1:7" ht="15.75" thickBot="1" x14ac:dyDescent="0.3">
      <c r="A65" s="38" t="s">
        <v>101</v>
      </c>
      <c r="B65" s="31"/>
      <c r="C65" s="32"/>
      <c r="D65" s="42">
        <v>2022.46</v>
      </c>
      <c r="E65" s="32">
        <v>3212</v>
      </c>
      <c r="F65" s="34" t="s">
        <v>100</v>
      </c>
      <c r="G65" s="35" t="s">
        <v>14</v>
      </c>
    </row>
    <row r="66" spans="1:7" x14ac:dyDescent="0.25">
      <c r="A66" s="39" t="s">
        <v>108</v>
      </c>
      <c r="B66" s="43"/>
      <c r="C66" s="44"/>
      <c r="D66" s="45">
        <v>4.7699999999999996</v>
      </c>
      <c r="E66" s="44">
        <v>3237</v>
      </c>
      <c r="F66" s="46" t="s">
        <v>102</v>
      </c>
      <c r="G66" s="29" t="s">
        <v>14</v>
      </c>
    </row>
    <row r="67" spans="1:7" x14ac:dyDescent="0.25">
      <c r="A67" s="40" t="s">
        <v>108</v>
      </c>
      <c r="B67" s="47"/>
      <c r="C67" s="48"/>
      <c r="D67" s="49">
        <v>14.31</v>
      </c>
      <c r="E67" s="48">
        <v>3237</v>
      </c>
      <c r="F67" s="37" t="s">
        <v>102</v>
      </c>
      <c r="G67" s="22" t="s">
        <v>14</v>
      </c>
    </row>
    <row r="68" spans="1:7" x14ac:dyDescent="0.25">
      <c r="A68" s="40" t="s">
        <v>108</v>
      </c>
      <c r="B68" s="47"/>
      <c r="C68" s="48"/>
      <c r="D68" s="49">
        <v>39.479999999999997</v>
      </c>
      <c r="E68" s="48">
        <v>3237</v>
      </c>
      <c r="F68" s="37" t="s">
        <v>102</v>
      </c>
      <c r="G68" s="22" t="s">
        <v>14</v>
      </c>
    </row>
    <row r="69" spans="1:7" ht="15.75" thickBot="1" x14ac:dyDescent="0.3">
      <c r="A69" s="41" t="s">
        <v>108</v>
      </c>
      <c r="B69" s="24"/>
      <c r="C69" s="25"/>
      <c r="D69" s="50">
        <v>132.16</v>
      </c>
      <c r="E69" s="25">
        <v>3237</v>
      </c>
      <c r="F69" s="27" t="s">
        <v>102</v>
      </c>
      <c r="G69" s="28" t="s">
        <v>14</v>
      </c>
    </row>
    <row r="70" spans="1:7" ht="15.75" thickBot="1" x14ac:dyDescent="0.3">
      <c r="A70" s="38" t="s">
        <v>110</v>
      </c>
      <c r="B70" s="31"/>
      <c r="C70" s="32"/>
      <c r="D70" s="42">
        <v>1465.5</v>
      </c>
      <c r="E70" s="32">
        <v>3242</v>
      </c>
      <c r="F70" s="34" t="s">
        <v>111</v>
      </c>
      <c r="G70" s="35" t="s">
        <v>14</v>
      </c>
    </row>
    <row r="71" spans="1:7" x14ac:dyDescent="0.25">
      <c r="A71" s="39" t="s">
        <v>109</v>
      </c>
      <c r="B71" s="43"/>
      <c r="C71" s="44"/>
      <c r="D71" s="45">
        <v>4.75</v>
      </c>
      <c r="E71" s="44">
        <v>3291</v>
      </c>
      <c r="F71" s="46" t="s">
        <v>103</v>
      </c>
      <c r="G71" s="29" t="s">
        <v>14</v>
      </c>
    </row>
    <row r="72" spans="1:7" x14ac:dyDescent="0.25">
      <c r="A72" s="40" t="s">
        <v>109</v>
      </c>
      <c r="B72" s="47"/>
      <c r="C72" s="48"/>
      <c r="D72" s="49">
        <v>14.23</v>
      </c>
      <c r="E72" s="48">
        <v>3291</v>
      </c>
      <c r="F72" s="37" t="s">
        <v>103</v>
      </c>
      <c r="G72" s="22" t="s">
        <v>14</v>
      </c>
    </row>
    <row r="73" spans="1:7" x14ac:dyDescent="0.25">
      <c r="A73" s="40" t="s">
        <v>109</v>
      </c>
      <c r="B73" s="47"/>
      <c r="C73" s="48"/>
      <c r="D73" s="49">
        <v>38.03</v>
      </c>
      <c r="E73" s="48">
        <v>3291</v>
      </c>
      <c r="F73" s="37" t="s">
        <v>103</v>
      </c>
      <c r="G73" s="22" t="s">
        <v>14</v>
      </c>
    </row>
    <row r="74" spans="1:7" ht="15.75" thickBot="1" x14ac:dyDescent="0.3">
      <c r="A74" s="41" t="s">
        <v>109</v>
      </c>
      <c r="B74" s="24"/>
      <c r="C74" s="25"/>
      <c r="D74" s="50">
        <v>132.72</v>
      </c>
      <c r="E74" s="25">
        <v>3291</v>
      </c>
      <c r="F74" s="27" t="s">
        <v>103</v>
      </c>
      <c r="G74" s="28" t="s">
        <v>14</v>
      </c>
    </row>
    <row r="75" spans="1:7" x14ac:dyDescent="0.25">
      <c r="A75" s="39" t="s">
        <v>104</v>
      </c>
      <c r="B75" s="43"/>
      <c r="C75" s="44"/>
      <c r="D75" s="45">
        <v>18.739999999999998</v>
      </c>
      <c r="E75" s="44">
        <v>3431</v>
      </c>
      <c r="F75" s="46" t="s">
        <v>74</v>
      </c>
      <c r="G75" s="29" t="s">
        <v>14</v>
      </c>
    </row>
    <row r="76" spans="1:7" ht="15.75" thickBot="1" x14ac:dyDescent="0.3">
      <c r="A76" s="41" t="s">
        <v>104</v>
      </c>
      <c r="B76" s="24"/>
      <c r="C76" s="25"/>
      <c r="D76" s="50">
        <v>99.24</v>
      </c>
      <c r="E76" s="25">
        <v>3431</v>
      </c>
      <c r="F76" s="27" t="s">
        <v>74</v>
      </c>
      <c r="G76" s="28" t="s">
        <v>14</v>
      </c>
    </row>
    <row r="77" spans="1:7" ht="30.75" thickBot="1" x14ac:dyDescent="0.3">
      <c r="A77" s="38" t="s">
        <v>105</v>
      </c>
      <c r="B77" s="31"/>
      <c r="C77" s="32"/>
      <c r="D77" s="42">
        <v>221.36</v>
      </c>
      <c r="E77" s="32">
        <v>3959</v>
      </c>
      <c r="F77" s="51" t="s">
        <v>106</v>
      </c>
      <c r="G77" s="35" t="s">
        <v>14</v>
      </c>
    </row>
    <row r="78" spans="1:7" ht="21" customHeight="1" thickBot="1" x14ac:dyDescent="0.3">
      <c r="A78" s="23" t="s">
        <v>15</v>
      </c>
      <c r="B78" s="24"/>
      <c r="C78" s="25"/>
      <c r="D78" s="26">
        <f>SUM(D65:D77)</f>
        <v>4207.7499999999991</v>
      </c>
      <c r="E78" s="25"/>
      <c r="F78" s="27"/>
      <c r="G78" s="28"/>
    </row>
    <row r="79" spans="1:7" ht="15.75" thickBot="1" x14ac:dyDescent="0.3">
      <c r="A79" s="30" t="s">
        <v>75</v>
      </c>
      <c r="B79" s="31"/>
      <c r="C79" s="32"/>
      <c r="D79" s="33">
        <f>SUM(D9,D11,D13,D15,D17,D20,D22,D24,D26,D28,D30,D32,D34,D36,D38,D40,D42,D44,D46,D48,D52,D54,D56,D58,D60,D62,D64,D78)</f>
        <v>15847.73</v>
      </c>
      <c r="E79" s="32"/>
      <c r="F79" s="34"/>
      <c r="G79" s="35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5"/>
  <sheetViews>
    <sheetView tabSelected="1" workbookViewId="0">
      <selection activeCell="A21" sqref="A21:B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10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6</v>
      </c>
      <c r="B6" s="13" t="s">
        <v>1</v>
      </c>
      <c r="C6" s="7" t="s">
        <v>107</v>
      </c>
      <c r="D6" s="17" t="s">
        <v>3</v>
      </c>
      <c r="E6" s="52" t="s">
        <v>4</v>
      </c>
      <c r="F6" s="53" t="s">
        <v>5</v>
      </c>
    </row>
    <row r="7" spans="1:6" ht="15.75" thickTop="1" x14ac:dyDescent="0.25">
      <c r="A7" s="10" t="s">
        <v>113</v>
      </c>
      <c r="B7" s="14" t="s">
        <v>114</v>
      </c>
      <c r="C7" s="10" t="s">
        <v>13</v>
      </c>
      <c r="D7" s="18">
        <v>220628.58</v>
      </c>
      <c r="E7" s="10">
        <v>3111</v>
      </c>
      <c r="F7" s="54" t="s">
        <v>85</v>
      </c>
    </row>
    <row r="8" spans="1:6" x14ac:dyDescent="0.25">
      <c r="A8" s="10" t="s">
        <v>113</v>
      </c>
      <c r="B8" s="14" t="s">
        <v>114</v>
      </c>
      <c r="C8" s="10" t="s">
        <v>13</v>
      </c>
      <c r="D8" s="18">
        <v>8015.49</v>
      </c>
      <c r="E8" s="10">
        <v>3113</v>
      </c>
      <c r="F8" s="54" t="s">
        <v>86</v>
      </c>
    </row>
    <row r="9" spans="1:6" x14ac:dyDescent="0.25">
      <c r="A9" s="10" t="s">
        <v>113</v>
      </c>
      <c r="B9" s="14" t="s">
        <v>114</v>
      </c>
      <c r="C9" s="10" t="s">
        <v>13</v>
      </c>
      <c r="D9" s="18">
        <v>10158.66</v>
      </c>
      <c r="E9" s="10">
        <v>3114</v>
      </c>
      <c r="F9" s="54" t="s">
        <v>87</v>
      </c>
    </row>
    <row r="10" spans="1:6" x14ac:dyDescent="0.25">
      <c r="A10" s="10" t="s">
        <v>113</v>
      </c>
      <c r="B10" s="14" t="s">
        <v>114</v>
      </c>
      <c r="C10" s="10" t="s">
        <v>13</v>
      </c>
      <c r="D10" s="18">
        <v>220.72</v>
      </c>
      <c r="E10" s="10">
        <v>3121</v>
      </c>
      <c r="F10" s="54" t="s">
        <v>116</v>
      </c>
    </row>
    <row r="11" spans="1:6" ht="30" x14ac:dyDescent="0.25">
      <c r="A11" s="10" t="s">
        <v>113</v>
      </c>
      <c r="B11" s="14" t="s">
        <v>114</v>
      </c>
      <c r="C11" s="10" t="s">
        <v>13</v>
      </c>
      <c r="D11" s="18">
        <v>300</v>
      </c>
      <c r="E11" s="10">
        <v>3121</v>
      </c>
      <c r="F11" s="55" t="s">
        <v>117</v>
      </c>
    </row>
    <row r="12" spans="1:6" x14ac:dyDescent="0.25">
      <c r="A12" s="10" t="s">
        <v>113</v>
      </c>
      <c r="B12" s="14" t="s">
        <v>114</v>
      </c>
      <c r="C12" s="10" t="s">
        <v>13</v>
      </c>
      <c r="D12" s="18">
        <v>2722.46</v>
      </c>
      <c r="E12" s="10">
        <v>3122</v>
      </c>
      <c r="F12" s="54" t="s">
        <v>115</v>
      </c>
    </row>
    <row r="13" spans="1:6" x14ac:dyDescent="0.25">
      <c r="A13" s="10" t="s">
        <v>113</v>
      </c>
      <c r="B13" s="14" t="s">
        <v>114</v>
      </c>
      <c r="C13" s="10" t="s">
        <v>13</v>
      </c>
      <c r="D13" s="18">
        <v>32951.82</v>
      </c>
      <c r="E13" s="10">
        <v>3132</v>
      </c>
      <c r="F13" s="54" t="s">
        <v>88</v>
      </c>
    </row>
    <row r="14" spans="1:6" x14ac:dyDescent="0.25">
      <c r="A14" s="10" t="s">
        <v>113</v>
      </c>
      <c r="B14" s="14" t="s">
        <v>114</v>
      </c>
      <c r="C14" s="10" t="s">
        <v>13</v>
      </c>
      <c r="D14" s="18">
        <v>25054.79</v>
      </c>
      <c r="E14" s="10">
        <v>3141</v>
      </c>
      <c r="F14" s="54" t="s">
        <v>120</v>
      </c>
    </row>
    <row r="15" spans="1:6" x14ac:dyDescent="0.25">
      <c r="A15" s="10" t="s">
        <v>113</v>
      </c>
      <c r="B15" s="14" t="s">
        <v>114</v>
      </c>
      <c r="C15" s="10" t="s">
        <v>13</v>
      </c>
      <c r="D15" s="18">
        <v>11940.17</v>
      </c>
      <c r="E15" s="10">
        <v>3151</v>
      </c>
      <c r="F15" s="54" t="s">
        <v>118</v>
      </c>
    </row>
    <row r="16" spans="1:6" x14ac:dyDescent="0.25">
      <c r="A16" s="10" t="s">
        <v>113</v>
      </c>
      <c r="B16" s="14" t="s">
        <v>114</v>
      </c>
      <c r="C16" s="10" t="s">
        <v>13</v>
      </c>
      <c r="D16" s="18">
        <v>35501.599999999999</v>
      </c>
      <c r="E16" s="10">
        <v>3151</v>
      </c>
      <c r="F16" s="54" t="s">
        <v>119</v>
      </c>
    </row>
    <row r="17" spans="1:6" x14ac:dyDescent="0.25">
      <c r="A17" s="10" t="s">
        <v>113</v>
      </c>
      <c r="B17" s="14" t="s">
        <v>114</v>
      </c>
      <c r="C17" s="10" t="s">
        <v>13</v>
      </c>
      <c r="D17" s="18">
        <v>582</v>
      </c>
      <c r="E17" s="10">
        <v>3295</v>
      </c>
      <c r="F17" s="54" t="s">
        <v>89</v>
      </c>
    </row>
    <row r="18" spans="1:6" ht="21" customHeight="1" thickBot="1" x14ac:dyDescent="0.3">
      <c r="A18" s="23" t="s">
        <v>15</v>
      </c>
      <c r="B18" s="24"/>
      <c r="C18" s="25"/>
      <c r="D18" s="26">
        <f>SUM(D7:D13)+D17</f>
        <v>275579.73</v>
      </c>
      <c r="E18" s="48"/>
      <c r="F18" s="56"/>
    </row>
    <row r="19" spans="1:6" ht="15.75" thickBot="1" x14ac:dyDescent="0.3">
      <c r="A19" s="30" t="s">
        <v>75</v>
      </c>
      <c r="B19" s="31"/>
      <c r="C19" s="32"/>
      <c r="D19" s="33">
        <f>SUM(D18)</f>
        <v>275579.73</v>
      </c>
      <c r="E19" s="57"/>
      <c r="F19" s="58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64" t="s">
        <v>121</v>
      </c>
      <c r="B21" s="6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2025-06-24T10:31:21Z</dcterms:modified>
</cp:coreProperties>
</file>